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mcycles\"/>
    </mc:Choice>
  </mc:AlternateContent>
  <bookViews>
    <workbookView xWindow="0" yWindow="0" windowWidth="19200" windowHeight="11595" activeTab="1"/>
  </bookViews>
  <sheets>
    <sheet name="Class Points" sheetId="1" r:id="rId1"/>
    <sheet name="overall points" sheetId="2" r:id="rId2"/>
  </sheets>
  <calcPr calcId="162913"/>
</workbook>
</file>

<file path=xl/calcChain.xml><?xml version="1.0" encoding="utf-8"?>
<calcChain xmlns="http://schemas.openxmlformats.org/spreadsheetml/2006/main">
  <c r="G33" i="2" l="1"/>
  <c r="G8" i="2" l="1"/>
  <c r="G34" i="2"/>
  <c r="G35" i="2"/>
  <c r="G30" i="2"/>
  <c r="G28" i="2"/>
  <c r="G24" i="2"/>
  <c r="G36" i="2"/>
  <c r="G37" i="2"/>
  <c r="G38" i="2"/>
  <c r="G25" i="2"/>
  <c r="G32" i="2"/>
  <c r="G31" i="2"/>
  <c r="G29" i="2"/>
  <c r="G27" i="2"/>
  <c r="G26" i="2"/>
  <c r="G23" i="2"/>
  <c r="G22" i="2"/>
  <c r="G21" i="2"/>
  <c r="G20" i="2"/>
  <c r="G19" i="2"/>
  <c r="G13" i="2"/>
  <c r="G18" i="2"/>
  <c r="G15" i="2"/>
  <c r="G17" i="2"/>
  <c r="G16" i="2"/>
  <c r="G14" i="2"/>
  <c r="G10" i="2"/>
  <c r="G12" i="2"/>
  <c r="G11" i="2"/>
  <c r="G9" i="2"/>
  <c r="G6" i="2"/>
  <c r="G7" i="2"/>
  <c r="G5" i="2"/>
  <c r="G4" i="2"/>
  <c r="G56" i="1"/>
  <c r="G55" i="1"/>
  <c r="G53" i="1"/>
  <c r="G52" i="1"/>
  <c r="G51" i="1"/>
  <c r="G50" i="1"/>
  <c r="G47" i="1"/>
  <c r="G46" i="1"/>
  <c r="G45" i="1"/>
  <c r="G44" i="1"/>
  <c r="G43" i="1"/>
  <c r="G39" i="1"/>
  <c r="G38" i="1"/>
  <c r="G37" i="1"/>
  <c r="G36" i="1"/>
  <c r="G30" i="1"/>
  <c r="G27" i="1"/>
  <c r="G25" i="1"/>
  <c r="G22" i="1"/>
  <c r="G29" i="1"/>
  <c r="G31" i="1"/>
  <c r="G28" i="1"/>
  <c r="G26" i="1"/>
  <c r="G24" i="1"/>
  <c r="G23" i="1"/>
  <c r="G21" i="1"/>
  <c r="G20" i="1"/>
  <c r="G19" i="1"/>
  <c r="G14" i="1"/>
  <c r="G15" i="1"/>
  <c r="G16" i="1"/>
  <c r="G13" i="1"/>
  <c r="G12" i="1"/>
  <c r="G11" i="1"/>
  <c r="G7" i="1"/>
  <c r="G10" i="1"/>
  <c r="G9" i="1"/>
  <c r="G8" i="1"/>
  <c r="G6" i="1"/>
  <c r="G5" i="1"/>
  <c r="AG46" i="1" l="1"/>
  <c r="AF46" i="1"/>
  <c r="AE46" i="1"/>
  <c r="AD46" i="1"/>
  <c r="AF26" i="1" l="1"/>
  <c r="AE26" i="1"/>
  <c r="AD26" i="1"/>
  <c r="AC26" i="1"/>
  <c r="AB26" i="1"/>
  <c r="AF21" i="1" l="1"/>
  <c r="AE21" i="1"/>
  <c r="AD21" i="1"/>
  <c r="AC21" i="1"/>
  <c r="AB21" i="1"/>
  <c r="AB42" i="1" l="1"/>
  <c r="AB41" i="1"/>
  <c r="AE20" i="1"/>
  <c r="AE36" i="1"/>
  <c r="AD36" i="1"/>
  <c r="AC36" i="1"/>
  <c r="AB36" i="1"/>
  <c r="AE35" i="1"/>
  <c r="AD35" i="1"/>
  <c r="AC35" i="1"/>
  <c r="AB35" i="1"/>
  <c r="AE25" i="1"/>
  <c r="AD25" i="1"/>
  <c r="AC25" i="1"/>
  <c r="AB25" i="1"/>
  <c r="AC20" i="1"/>
  <c r="AB20" i="1"/>
  <c r="AE9" i="1"/>
  <c r="AD9" i="1"/>
  <c r="AC9" i="1"/>
  <c r="AB9" i="1"/>
  <c r="AE8" i="1"/>
  <c r="AD8" i="1"/>
  <c r="AC8" i="1"/>
  <c r="AB8" i="1"/>
  <c r="AE5" i="1"/>
  <c r="AD5" i="1"/>
  <c r="AC5" i="1"/>
  <c r="AB5" i="1"/>
  <c r="AE6" i="1"/>
  <c r="AD6" i="1"/>
  <c r="AF6" i="1"/>
  <c r="AF5" i="1"/>
  <c r="AF8" i="1"/>
  <c r="AF9" i="1"/>
  <c r="AF20" i="1"/>
  <c r="AF25" i="1"/>
  <c r="AF35" i="1"/>
  <c r="AF36" i="1"/>
  <c r="AB6" i="1"/>
  <c r="AC6" i="1"/>
</calcChain>
</file>

<file path=xl/sharedStrings.xml><?xml version="1.0" encoding="utf-8"?>
<sst xmlns="http://schemas.openxmlformats.org/spreadsheetml/2006/main" count="549" uniqueCount="263">
  <si>
    <t>Zwartkops 15 November</t>
  </si>
  <si>
    <t>Pos.</t>
  </si>
  <si>
    <t>No.</t>
  </si>
  <si>
    <t>Name</t>
  </si>
  <si>
    <t>Sponsor</t>
  </si>
  <si>
    <t>Race 1</t>
  </si>
  <si>
    <t>Race 2</t>
  </si>
  <si>
    <t>Total</t>
  </si>
  <si>
    <t>A</t>
  </si>
  <si>
    <t>Kawasaki ZX10</t>
  </si>
  <si>
    <t>B</t>
  </si>
  <si>
    <t>M</t>
  </si>
  <si>
    <t>Brandon Goode</t>
  </si>
  <si>
    <t>Nico van der Merwe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</si>
  <si>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</si>
  <si>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</si>
  <si>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</si>
  <si>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Anthony Shelley</t>
  </si>
  <si>
    <t>Garrick Vlok</t>
  </si>
  <si>
    <t>Overall</t>
  </si>
  <si>
    <t xml:space="preserve"> </t>
  </si>
  <si>
    <t>Bike</t>
  </si>
  <si>
    <t>Rider has broken out of this class and moved up to Sub 10SB</t>
  </si>
  <si>
    <t>C</t>
  </si>
  <si>
    <t>Stephen Steenkamp</t>
  </si>
  <si>
    <t>BMW 1000RR</t>
  </si>
  <si>
    <t>X</t>
  </si>
  <si>
    <t>Class</t>
  </si>
  <si>
    <t>Yamaha R6</t>
  </si>
  <si>
    <t>Shaun Vermaak</t>
  </si>
  <si>
    <t>Yamaha R1</t>
  </si>
  <si>
    <t>Dean Vos</t>
  </si>
  <si>
    <t>Furncor / Tarpave</t>
  </si>
  <si>
    <t>Trolan Bike</t>
  </si>
  <si>
    <t>Linex Yamaha</t>
  </si>
  <si>
    <t>Steven Odendaal</t>
  </si>
  <si>
    <t>Petra Racing</t>
  </si>
  <si>
    <t>Stephan Steenkamp</t>
  </si>
  <si>
    <t>PTA Noord</t>
  </si>
  <si>
    <t>Honda Fire Blade</t>
  </si>
  <si>
    <t>Dian Nelson</t>
  </si>
  <si>
    <t>Triumph D</t>
  </si>
  <si>
    <t>Gavin Upton</t>
  </si>
  <si>
    <t>Nico Van der Merwe</t>
  </si>
  <si>
    <t>Genrock</t>
  </si>
  <si>
    <t>Shuan Vermaak</t>
  </si>
  <si>
    <t>Red Star 13.2.</t>
  </si>
  <si>
    <t>1.53.955</t>
  </si>
  <si>
    <t>1.54.479</t>
  </si>
  <si>
    <t>1.53.933</t>
  </si>
  <si>
    <t>1.58.917</t>
  </si>
  <si>
    <t>1.53.628</t>
  </si>
  <si>
    <t>Gareth Davidson</t>
  </si>
  <si>
    <t>1.54.087</t>
  </si>
  <si>
    <t>2.01.488</t>
  </si>
  <si>
    <t>2.02.239</t>
  </si>
  <si>
    <t>1.56.069</t>
  </si>
  <si>
    <t>1.58.812</t>
  </si>
  <si>
    <t>2.02.309</t>
  </si>
  <si>
    <t>1.54.221.</t>
  </si>
  <si>
    <t>1.54.890</t>
  </si>
  <si>
    <t>1.54.286</t>
  </si>
  <si>
    <t>1.59.445</t>
  </si>
  <si>
    <t>1.55.280</t>
  </si>
  <si>
    <t>2.00.910</t>
  </si>
  <si>
    <t>2.01.662</t>
  </si>
  <si>
    <t>1.56.750</t>
  </si>
  <si>
    <t>1.59.674</t>
  </si>
  <si>
    <t>2.02.361</t>
  </si>
  <si>
    <t>Red Star 13 Feb</t>
  </si>
  <si>
    <t>Zwartkops 19 Mar</t>
  </si>
  <si>
    <t>Greg Gildenhuys</t>
  </si>
  <si>
    <t>Sheridan Marais</t>
  </si>
  <si>
    <t>Ivan van Niekerk</t>
  </si>
  <si>
    <t>Dad</t>
  </si>
  <si>
    <t>Ducati 1299</t>
  </si>
  <si>
    <t>Jade Grutzeit</t>
  </si>
  <si>
    <t>Yamaha / Dezzi raceway / Dunlop</t>
  </si>
  <si>
    <t>Gavin Ramsay</t>
  </si>
  <si>
    <t>Suzuki GSXR</t>
  </si>
  <si>
    <t>Justin Gillesen</t>
  </si>
  <si>
    <t>BMW S1000RR</t>
  </si>
  <si>
    <t>Janine Mitchell</t>
  </si>
  <si>
    <t>Monroe Racing</t>
  </si>
  <si>
    <t>Kawasaki ZX6</t>
  </si>
  <si>
    <t>Gavin ramsay</t>
  </si>
  <si>
    <t>1.02.264</t>
  </si>
  <si>
    <t>1.03.414</t>
  </si>
  <si>
    <t>1.02.723</t>
  </si>
  <si>
    <t>1.03.628</t>
  </si>
  <si>
    <t>1.03.797</t>
  </si>
  <si>
    <t>1.04.510</t>
  </si>
  <si>
    <t>1.05.141</t>
  </si>
  <si>
    <t>1.05.874</t>
  </si>
  <si>
    <t>1.05.845</t>
  </si>
  <si>
    <t>1.05.670</t>
  </si>
  <si>
    <t>1.06.046</t>
  </si>
  <si>
    <t>1.06.633</t>
  </si>
  <si>
    <t>1.06.301</t>
  </si>
  <si>
    <t>1.03.772</t>
  </si>
  <si>
    <t>1.01.948</t>
  </si>
  <si>
    <t>1.03.353</t>
  </si>
  <si>
    <t>1.03.108</t>
  </si>
  <si>
    <t>1.02.642</t>
  </si>
  <si>
    <t>1.02.914</t>
  </si>
  <si>
    <t>1.03.106</t>
  </si>
  <si>
    <t>1.03.426</t>
  </si>
  <si>
    <t>1.03.883</t>
  </si>
  <si>
    <t>1.03.822</t>
  </si>
  <si>
    <t>1.04.439</t>
  </si>
  <si>
    <t>1.04.845</t>
  </si>
  <si>
    <t>1.06.000</t>
  </si>
  <si>
    <t>1.06.399</t>
  </si>
  <si>
    <t>1.06.158</t>
  </si>
  <si>
    <t>1.06.030</t>
  </si>
  <si>
    <t>1.06.834</t>
  </si>
  <si>
    <t>Dylan Gray</t>
  </si>
  <si>
    <t>South Coast Motors / Wagner Rac</t>
  </si>
  <si>
    <t>1.08.393</t>
  </si>
  <si>
    <t>1.04.165</t>
  </si>
  <si>
    <t>1.12.900</t>
  </si>
  <si>
    <t>THUNDERBIKE  NATIONAL - OVERALL POINTS</t>
  </si>
  <si>
    <t>Thunderbikes  National  Points 2016</t>
  </si>
  <si>
    <t>Ferdinand Fredericks</t>
  </si>
  <si>
    <t>Embane Electrical</t>
  </si>
  <si>
    <t>Phakisa 23 Apr</t>
  </si>
  <si>
    <t>Daryn Upton</t>
  </si>
  <si>
    <t>1.37.721</t>
  </si>
  <si>
    <t>1.38.302</t>
  </si>
  <si>
    <t>1.38.627</t>
  </si>
  <si>
    <t>1.39.506</t>
  </si>
  <si>
    <t>1.39.736</t>
  </si>
  <si>
    <t>Ivan van Niekerk - one more break out time and you will move up to X Class</t>
  </si>
  <si>
    <t>1.43.389</t>
  </si>
  <si>
    <t>1.44.287</t>
  </si>
  <si>
    <t>1.43.229</t>
  </si>
  <si>
    <t>1.42.565</t>
  </si>
  <si>
    <t>1.39.843</t>
  </si>
  <si>
    <t>1.38.576</t>
  </si>
  <si>
    <t>1.38.866</t>
  </si>
  <si>
    <t>1.38.707</t>
  </si>
  <si>
    <t>1.41.258</t>
  </si>
  <si>
    <t>1.42.571</t>
  </si>
  <si>
    <t>1.44.674</t>
  </si>
  <si>
    <t>1.46.779</t>
  </si>
  <si>
    <t>1.46.175</t>
  </si>
  <si>
    <t>1.41.307</t>
  </si>
  <si>
    <t>Zwartkops 21 May</t>
  </si>
  <si>
    <t>Nicholas Grobler</t>
  </si>
  <si>
    <t>yamaha R1</t>
  </si>
  <si>
    <t>Darien Kayser</t>
  </si>
  <si>
    <t>Hendrik de Bruin</t>
  </si>
  <si>
    <t>Zante Otto</t>
  </si>
  <si>
    <t>L</t>
  </si>
  <si>
    <t>1.02.103</t>
  </si>
  <si>
    <t>1.02.044</t>
  </si>
  <si>
    <t>1.01.873</t>
  </si>
  <si>
    <t>1.02.741</t>
  </si>
  <si>
    <t>1.03.202</t>
  </si>
  <si>
    <t>1.04.612</t>
  </si>
  <si>
    <t>1.04.632</t>
  </si>
  <si>
    <t>1.06.325</t>
  </si>
  <si>
    <t>1.06.085</t>
  </si>
  <si>
    <t>1.05.095</t>
  </si>
  <si>
    <t>1.05.744</t>
  </si>
  <si>
    <t>East London 9 July</t>
  </si>
  <si>
    <t>Travis Naude</t>
  </si>
  <si>
    <t>Ross Mccrorie</t>
  </si>
  <si>
    <t>1.20.658</t>
  </si>
  <si>
    <t>1.20.599</t>
  </si>
  <si>
    <t>1.24.497</t>
  </si>
  <si>
    <t>1.24.424</t>
  </si>
  <si>
    <t>1.25.232</t>
  </si>
  <si>
    <t>1.25.565</t>
  </si>
  <si>
    <t>1.31.949</t>
  </si>
  <si>
    <t>1.20.449</t>
  </si>
  <si>
    <t>1.20.528</t>
  </si>
  <si>
    <t>1.24.312</t>
  </si>
  <si>
    <t>1.24.343</t>
  </si>
  <si>
    <t>1.25.568</t>
  </si>
  <si>
    <t>1.32.437</t>
  </si>
  <si>
    <t>Zwartkops 9 Aug</t>
  </si>
  <si>
    <t>Chris Du Plessis</t>
  </si>
  <si>
    <t>Robert Morf</t>
  </si>
  <si>
    <t>Morphine Racing</t>
  </si>
  <si>
    <t>1.02.501</t>
  </si>
  <si>
    <t>1.02.158</t>
  </si>
  <si>
    <t>1.02.790</t>
  </si>
  <si>
    <t>1.03.522</t>
  </si>
  <si>
    <t>1.02.334</t>
  </si>
  <si>
    <t>1.06.104</t>
  </si>
  <si>
    <t>1.06.484</t>
  </si>
  <si>
    <t>1.06.973</t>
  </si>
  <si>
    <t>1.07.667</t>
  </si>
  <si>
    <t>Rob Morf</t>
  </si>
  <si>
    <t>1.07.296</t>
  </si>
  <si>
    <t>1.07.279</t>
  </si>
  <si>
    <t>Chris du Plessis</t>
  </si>
  <si>
    <t>1.07.530</t>
  </si>
  <si>
    <t>1.04.492</t>
  </si>
  <si>
    <t>1.05.414</t>
  </si>
  <si>
    <t>1.02.256</t>
  </si>
  <si>
    <t>1.02.630</t>
  </si>
  <si>
    <t>1.05.462</t>
  </si>
  <si>
    <t>1.06.011</t>
  </si>
  <si>
    <t>1.06.169</t>
  </si>
  <si>
    <t>1.06.551</t>
  </si>
  <si>
    <t>1.06.860</t>
  </si>
  <si>
    <t>1.03.519</t>
  </si>
  <si>
    <t>1.02.745</t>
  </si>
  <si>
    <t>Morne Potgieter</t>
  </si>
  <si>
    <t>Turn Skill Engineering</t>
  </si>
  <si>
    <t>Turn-Skill Engineering</t>
  </si>
  <si>
    <t>Cape Town 24 Sep</t>
  </si>
  <si>
    <t>Peter Hobday</t>
  </si>
  <si>
    <t>Source Ice</t>
  </si>
  <si>
    <t>Josh Troch</t>
  </si>
  <si>
    <t>Honda CBR 1000</t>
  </si>
  <si>
    <t>David McFadden</t>
  </si>
  <si>
    <t>Trevor Westman</t>
  </si>
  <si>
    <t>Alex van den Berg</t>
  </si>
  <si>
    <t>Liquid Blast</t>
  </si>
  <si>
    <t>Mark van den Berg</t>
  </si>
  <si>
    <t>Loud and Clear</t>
  </si>
  <si>
    <t>Karl Schultz</t>
  </si>
  <si>
    <t>ASAP World</t>
  </si>
  <si>
    <t>Jared Schultz</t>
  </si>
  <si>
    <t>Kawasaki ZX6R</t>
  </si>
  <si>
    <t>1.11.656</t>
  </si>
  <si>
    <t>David Mc Fadden</t>
  </si>
  <si>
    <t>1.11.984</t>
  </si>
  <si>
    <t>1.12.255</t>
  </si>
  <si>
    <t>1.12.996</t>
  </si>
  <si>
    <t>1.13.475</t>
  </si>
  <si>
    <t>1.11.957</t>
  </si>
  <si>
    <t>1.14.706</t>
  </si>
  <si>
    <t>1.15.841</t>
  </si>
  <si>
    <t>Karl Shultz</t>
  </si>
  <si>
    <t>1.16.330</t>
  </si>
  <si>
    <t>1.16.563</t>
  </si>
  <si>
    <t>1.16.720</t>
  </si>
  <si>
    <t>1.16.679</t>
  </si>
  <si>
    <t>1.16.974</t>
  </si>
  <si>
    <t>1.17.106</t>
  </si>
  <si>
    <t>1.21.481</t>
  </si>
  <si>
    <t>Jos Troch</t>
  </si>
  <si>
    <t>DNF</t>
  </si>
  <si>
    <t>1.11.596</t>
  </si>
  <si>
    <t>1.12.554</t>
  </si>
  <si>
    <t>1.12.946</t>
  </si>
  <si>
    <t>1.14.249</t>
  </si>
  <si>
    <t>1.15.335</t>
  </si>
  <si>
    <t>1.16.114</t>
  </si>
  <si>
    <t>1.16.202</t>
  </si>
  <si>
    <t>1.16.480</t>
  </si>
  <si>
    <t>1.16.575</t>
  </si>
  <si>
    <t>1.16.327</t>
  </si>
  <si>
    <t>1.16.358</t>
  </si>
  <si>
    <t>1.17.639</t>
  </si>
  <si>
    <t>1.17.493</t>
  </si>
  <si>
    <t>1.11.668</t>
  </si>
  <si>
    <t>1.11.810</t>
  </si>
  <si>
    <t>1.22.381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</si>
</sst>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rgb="FFFF0066"/>
      <name val="Calibri"/>
      <family val="2"/>
    </font>
    <font>
      <b/>
      <sz val="11"/>
      <color rgb="FFFF0066"/>
      <name val="Calibri"/>
      <family val="2"/>
      <scheme val="minor"/>
    </font>
    <font>
      <b/>
      <sz val="12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2" fillId="0" borderId="0" xfId="1" applyFont="1" applyBorder="1" applyAlignment="1"/>
    <xf numFmtId="0" fontId="6" fillId="0" borderId="0" xfId="1" applyFont="1"/>
    <xf numFmtId="0" fontId="6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NumberFormat="1" applyFont="1"/>
    <xf numFmtId="0" fontId="1" fillId="0" borderId="0" xfId="1" applyNumberFormat="1" applyFont="1"/>
    <xf numFmtId="0" fontId="0" fillId="0" borderId="0" xfId="0"/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1" applyFont="1" applyBorder="1" applyAlignment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10" fillId="0" borderId="4" xfId="1" applyFont="1" applyBorder="1" applyAlignment="1"/>
    <xf numFmtId="0" fontId="11" fillId="0" borderId="7" xfId="1" applyFont="1" applyBorder="1" applyAlignment="1"/>
    <xf numFmtId="0" fontId="11" fillId="0" borderId="0" xfId="1" applyFont="1" applyBorder="1" applyAlignment="1"/>
    <xf numFmtId="0" fontId="12" fillId="0" borderId="0" xfId="0" applyFont="1" applyBorder="1"/>
    <xf numFmtId="0" fontId="0" fillId="4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1" applyNumberFormat="1" applyFont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0" fontId="13" fillId="0" borderId="0" xfId="1" applyFont="1" applyBorder="1" applyAlignment="1"/>
    <xf numFmtId="0" fontId="1" fillId="0" borderId="1" xfId="0" applyFont="1" applyBorder="1"/>
    <xf numFmtId="0" fontId="14" fillId="0" borderId="0" xfId="0" applyFont="1" applyBorder="1"/>
    <xf numFmtId="0" fontId="1" fillId="0" borderId="10" xfId="0" applyFont="1" applyBorder="1"/>
    <xf numFmtId="1" fontId="15" fillId="0" borderId="2" xfId="1" applyNumberFormat="1" applyFont="1" applyBorder="1" applyAlignment="1">
      <alignment horizontal="center"/>
    </xf>
    <xf numFmtId="0" fontId="13" fillId="0" borderId="7" xfId="1" applyFont="1" applyBorder="1" applyAlignment="1"/>
    <xf numFmtId="0" fontId="14" fillId="0" borderId="8" xfId="0" applyFont="1" applyBorder="1"/>
    <xf numFmtId="0" fontId="17" fillId="0" borderId="9" xfId="1" applyFont="1" applyBorder="1" applyAlignment="1"/>
    <xf numFmtId="0" fontId="17" fillId="0" borderId="1" xfId="1" applyFont="1" applyBorder="1" applyAlignment="1"/>
    <xf numFmtId="0" fontId="20" fillId="0" borderId="9" xfId="0" applyFont="1" applyBorder="1"/>
    <xf numFmtId="0" fontId="20" fillId="0" borderId="1" xfId="0" applyFont="1" applyBorder="1"/>
    <xf numFmtId="0" fontId="18" fillId="5" borderId="2" xfId="0" applyFont="1" applyFill="1" applyBorder="1" applyAlignment="1">
      <alignment horizontal="center"/>
    </xf>
    <xf numFmtId="0" fontId="16" fillId="5" borderId="0" xfId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1" fontId="15" fillId="8" borderId="0" xfId="1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0" borderId="2" xfId="0" applyFont="1" applyBorder="1"/>
    <xf numFmtId="0" fontId="15" fillId="0" borderId="2" xfId="0" applyFont="1" applyBorder="1"/>
    <xf numFmtId="0" fontId="3" fillId="0" borderId="2" xfId="0" applyNumberFormat="1" applyFont="1" applyBorder="1"/>
    <xf numFmtId="0" fontId="21" fillId="0" borderId="2" xfId="0" applyFont="1" applyBorder="1"/>
    <xf numFmtId="0" fontId="15" fillId="0" borderId="2" xfId="0" applyFont="1" applyBorder="1" applyAlignment="1">
      <alignment horizontal="center"/>
    </xf>
    <xf numFmtId="0" fontId="3" fillId="0" borderId="3" xfId="0" applyFont="1" applyBorder="1"/>
    <xf numFmtId="1" fontId="3" fillId="0" borderId="2" xfId="1" applyNumberFormat="1" applyFont="1" applyBorder="1" applyAlignment="1">
      <alignment horizontal="center"/>
    </xf>
    <xf numFmtId="0" fontId="0" fillId="0" borderId="0" xfId="1" applyNumberFormat="1" applyFont="1"/>
    <xf numFmtId="0" fontId="18" fillId="0" borderId="2" xfId="0" applyFont="1" applyBorder="1" applyAlignment="1">
      <alignment horizontal="center"/>
    </xf>
    <xf numFmtId="0" fontId="6" fillId="0" borderId="0" xfId="1" applyNumberFormat="1" applyFont="1" applyAlignment="1">
      <alignment horizontal="right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8" borderId="0" xfId="1" applyNumberFormat="1" applyFont="1" applyFill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1" fontId="6" fillId="0" borderId="3" xfId="1" applyNumberFormat="1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22" fillId="0" borderId="0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3" xfId="0" applyFont="1" applyBorder="1"/>
    <xf numFmtId="1" fontId="5" fillId="8" borderId="2" xfId="1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" fillId="0" borderId="9" xfId="0" applyFont="1" applyBorder="1"/>
    <xf numFmtId="0" fontId="5" fillId="8" borderId="2" xfId="1" applyNumberFormat="1" applyFont="1" applyFill="1" applyBorder="1" applyAlignment="1">
      <alignment horizontal="center"/>
    </xf>
    <xf numFmtId="0" fontId="5" fillId="8" borderId="13" xfId="1" applyNumberFormat="1" applyFont="1" applyFill="1" applyBorder="1" applyAlignment="1">
      <alignment horizontal="center"/>
    </xf>
    <xf numFmtId="0" fontId="5" fillId="8" borderId="12" xfId="1" applyNumberFormat="1" applyFont="1" applyFill="1" applyBorder="1" applyAlignment="1">
      <alignment horizontal="center"/>
    </xf>
    <xf numFmtId="0" fontId="5" fillId="8" borderId="10" xfId="1" applyNumberFormat="1" applyFont="1" applyFill="1" applyBorder="1" applyAlignment="1">
      <alignment horizontal="center"/>
    </xf>
    <xf numFmtId="0" fontId="5" fillId="8" borderId="14" xfId="1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5" fillId="0" borderId="12" xfId="0" applyFont="1" applyBorder="1"/>
    <xf numFmtId="0" fontId="9" fillId="0" borderId="1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5" fillId="0" borderId="6" xfId="0" applyFont="1" applyBorder="1"/>
    <xf numFmtId="0" fontId="0" fillId="0" borderId="1" xfId="0" applyFont="1" applyBorder="1" applyAlignment="1">
      <alignment horizontal="center"/>
    </xf>
    <xf numFmtId="0" fontId="21" fillId="0" borderId="13" xfId="0" applyFont="1" applyBorder="1"/>
    <xf numFmtId="0" fontId="19" fillId="7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3" fillId="0" borderId="12" xfId="0" applyFont="1" applyBorder="1"/>
    <xf numFmtId="0" fontId="1" fillId="0" borderId="0" xfId="0" applyFont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11" xfId="0" applyFont="1" applyBorder="1"/>
    <xf numFmtId="0" fontId="15" fillId="0" borderId="11" xfId="0" applyFont="1" applyBorder="1"/>
    <xf numFmtId="0" fontId="1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5" fillId="8" borderId="12" xfId="1" applyNumberFormat="1" applyFont="1" applyFill="1" applyBorder="1" applyAlignment="1">
      <alignment horizontal="center"/>
    </xf>
    <xf numFmtId="1" fontId="5" fillId="8" borderId="13" xfId="1" applyNumberFormat="1" applyFont="1" applyFill="1" applyBorder="1" applyAlignment="1">
      <alignment horizontal="center"/>
    </xf>
    <xf numFmtId="1" fontId="5" fillId="6" borderId="13" xfId="1" applyNumberFormat="1" applyFont="1" applyFill="1" applyBorder="1" applyAlignment="1">
      <alignment horizontal="center"/>
    </xf>
    <xf numFmtId="1" fontId="5" fillId="8" borderId="15" xfId="1" applyNumberFormat="1" applyFont="1" applyFill="1" applyBorder="1" applyAlignment="1">
      <alignment horizontal="center"/>
    </xf>
    <xf numFmtId="0" fontId="1" fillId="0" borderId="0" xfId="0" applyFont="1" applyBorder="1"/>
    <xf numFmtId="1" fontId="5" fillId="3" borderId="2" xfId="1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1" applyNumberFormat="1" applyFont="1" applyBorder="1"/>
    <xf numFmtId="0" fontId="15" fillId="0" borderId="0" xfId="0" applyFont="1" applyBorder="1" applyAlignment="1">
      <alignment horizontal="center"/>
    </xf>
    <xf numFmtId="0" fontId="3" fillId="0" borderId="1" xfId="0" applyFont="1" applyBorder="1"/>
    <xf numFmtId="1" fontId="15" fillId="0" borderId="1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14" xfId="1" applyNumberFormat="1" applyFont="1" applyBorder="1" applyAlignment="1">
      <alignment horizontal="center"/>
    </xf>
    <xf numFmtId="1" fontId="15" fillId="0" borderId="3" xfId="1" applyNumberFormat="1" applyFont="1" applyBorder="1" applyAlignment="1">
      <alignment horizontal="center"/>
    </xf>
    <xf numFmtId="1" fontId="15" fillId="0" borderId="12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13" xfId="0" applyNumberFormat="1" applyFont="1" applyBorder="1"/>
    <xf numFmtId="0" fontId="3" fillId="0" borderId="15" xfId="0" applyNumberFormat="1" applyFont="1" applyBorder="1"/>
    <xf numFmtId="0" fontId="0" fillId="3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5" fillId="0" borderId="11" xfId="1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0" fillId="0" borderId="2" xfId="0" applyBorder="1" applyAlignment="1"/>
    <xf numFmtId="0" fontId="3" fillId="0" borderId="0" xfId="0" applyFont="1" applyAlignment="1"/>
    <xf numFmtId="0" fontId="21" fillId="0" borderId="2" xfId="0" applyFont="1" applyBorder="1" applyAlignment="1"/>
    <xf numFmtId="0" fontId="5" fillId="9" borderId="2" xfId="1" applyNumberFormat="1" applyFont="1" applyFill="1" applyBorder="1" applyAlignment="1">
      <alignment horizontal="center"/>
    </xf>
    <xf numFmtId="0" fontId="5" fillId="9" borderId="13" xfId="1" applyNumberFormat="1" applyFont="1" applyFill="1" applyBorder="1" applyAlignment="1">
      <alignment horizontal="center"/>
    </xf>
    <xf numFmtId="0" fontId="0" fillId="0" borderId="13" xfId="0" applyBorder="1" applyAlignment="1"/>
    <xf numFmtId="0" fontId="3" fillId="0" borderId="13" xfId="0" applyFont="1" applyBorder="1"/>
    <xf numFmtId="1" fontId="5" fillId="9" borderId="2" xfId="1" applyNumberFormat="1" applyFont="1" applyFill="1" applyBorder="1" applyAlignment="1">
      <alignment horizontal="center"/>
    </xf>
    <xf numFmtId="1" fontId="15" fillId="9" borderId="2" xfId="1" applyNumberFormat="1" applyFont="1" applyFill="1" applyBorder="1" applyAlignment="1">
      <alignment horizontal="center"/>
    </xf>
    <xf numFmtId="0" fontId="8" fillId="0" borderId="6" xfId="1" applyFont="1" applyBorder="1" applyAlignment="1"/>
    <xf numFmtId="0" fontId="11" fillId="0" borderId="8" xfId="1" applyFont="1" applyBorder="1" applyAlignment="1"/>
    <xf numFmtId="0" fontId="13" fillId="0" borderId="8" xfId="1" applyFont="1" applyBorder="1" applyAlignment="1"/>
    <xf numFmtId="0" fontId="21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5" fillId="10" borderId="2" xfId="1" applyNumberFormat="1" applyFont="1" applyFill="1" applyBorder="1" applyAlignment="1">
      <alignment horizontal="center"/>
    </xf>
    <xf numFmtId="1" fontId="5" fillId="10" borderId="13" xfId="1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1" fontId="14" fillId="0" borderId="2" xfId="1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5" fillId="0" borderId="13" xfId="1" applyNumberFormat="1" applyFont="1" applyBorder="1" applyAlignment="1">
      <alignment horizontal="center"/>
    </xf>
    <xf numFmtId="1" fontId="5" fillId="11" borderId="2" xfId="1" applyNumberFormat="1" applyFont="1" applyFill="1" applyBorder="1" applyAlignment="1">
      <alignment horizontal="center"/>
    </xf>
    <xf numFmtId="1" fontId="5" fillId="11" borderId="13" xfId="1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" fontId="3" fillId="0" borderId="14" xfId="1" applyNumberFormat="1" applyFont="1" applyFill="1" applyBorder="1" applyAlignment="1">
      <alignment horizontal="center"/>
    </xf>
    <xf numFmtId="0" fontId="16" fillId="5" borderId="0" xfId="1" applyFon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1" fontId="5" fillId="13" borderId="2" xfId="1" applyNumberFormat="1" applyFont="1" applyFill="1" applyBorder="1" applyAlignment="1">
      <alignment horizontal="center"/>
    </xf>
    <xf numFmtId="1" fontId="5" fillId="13" borderId="13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1" xfId="0" applyNumberFormat="1" applyFont="1" applyBorder="1"/>
    <xf numFmtId="1" fontId="15" fillId="9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15" fillId="0" borderId="15" xfId="1" applyNumberFormat="1" applyFont="1" applyBorder="1" applyAlignment="1">
      <alignment horizontal="center"/>
    </xf>
    <xf numFmtId="1" fontId="5" fillId="8" borderId="10" xfId="1" applyNumberFormat="1" applyFont="1" applyFill="1" applyBorder="1" applyAlignment="1">
      <alignment horizontal="center"/>
    </xf>
    <xf numFmtId="0" fontId="9" fillId="0" borderId="0" xfId="0" applyFont="1"/>
    <xf numFmtId="0" fontId="24" fillId="7" borderId="11" xfId="0" applyFont="1" applyFill="1" applyBorder="1" applyAlignment="1">
      <alignment horizontal="center"/>
    </xf>
    <xf numFmtId="0" fontId="0" fillId="0" borderId="2" xfId="0" applyFont="1" applyBorder="1"/>
    <xf numFmtId="0" fontId="0" fillId="0" borderId="11" xfId="0" applyBorder="1" applyAlignment="1">
      <alignment horizontal="center"/>
    </xf>
    <xf numFmtId="1" fontId="5" fillId="14" borderId="2" xfId="1" applyNumberFormat="1" applyFont="1" applyFill="1" applyBorder="1" applyAlignment="1">
      <alignment horizontal="center"/>
    </xf>
    <xf numFmtId="1" fontId="5" fillId="14" borderId="13" xfId="1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5" fillId="0" borderId="11" xfId="1" applyNumberFormat="1" applyFont="1" applyFill="1" applyBorder="1" applyAlignment="1">
      <alignment horizontal="center"/>
    </xf>
    <xf numFmtId="1" fontId="15" fillId="0" borderId="2" xfId="1" applyNumberFormat="1" applyFont="1" applyFill="1" applyBorder="1" applyAlignment="1">
      <alignment horizontal="center"/>
    </xf>
    <xf numFmtId="0" fontId="15" fillId="0" borderId="13" xfId="0" applyFont="1" applyBorder="1"/>
    <xf numFmtId="1" fontId="5" fillId="14" borderId="0" xfId="1" applyNumberFormat="1" applyFont="1" applyFill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1" fontId="5" fillId="8" borderId="0" xfId="1" applyNumberFormat="1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" fontId="5" fillId="15" borderId="2" xfId="1" applyNumberFormat="1" applyFont="1" applyFill="1" applyBorder="1" applyAlignment="1">
      <alignment horizontal="center"/>
    </xf>
    <xf numFmtId="1" fontId="5" fillId="15" borderId="13" xfId="1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2" xfId="0" applyFont="1" applyFill="1" applyBorder="1"/>
    <xf numFmtId="1" fontId="3" fillId="8" borderId="2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3" fillId="8" borderId="3" xfId="1" applyNumberFormat="1" applyFont="1" applyFill="1" applyBorder="1" applyAlignment="1">
      <alignment horizontal="center"/>
    </xf>
    <xf numFmtId="1" fontId="3" fillId="8" borderId="13" xfId="1" applyNumberFormat="1" applyFont="1" applyFill="1" applyBorder="1" applyAlignment="1">
      <alignment horizontal="center"/>
    </xf>
    <xf numFmtId="0" fontId="3" fillId="0" borderId="14" xfId="0" applyFont="1" applyFill="1" applyBorder="1"/>
    <xf numFmtId="0" fontId="5" fillId="8" borderId="8" xfId="1" applyNumberFormat="1" applyFont="1" applyFill="1" applyBorder="1" applyAlignment="1">
      <alignment horizontal="center"/>
    </xf>
    <xf numFmtId="1" fontId="5" fillId="8" borderId="14" xfId="1" applyNumberFormat="1" applyFont="1" applyFill="1" applyBorder="1" applyAlignment="1">
      <alignment horizontal="center"/>
    </xf>
    <xf numFmtId="1" fontId="5" fillId="8" borderId="11" xfId="1" applyNumberFormat="1" applyFont="1" applyFill="1" applyBorder="1" applyAlignment="1">
      <alignment horizontal="center"/>
    </xf>
    <xf numFmtId="0" fontId="3" fillId="0" borderId="2" xfId="0" applyFont="1" applyFill="1" applyBorder="1"/>
    <xf numFmtId="0" fontId="1" fillId="0" borderId="11" xfId="0" applyFont="1" applyBorder="1"/>
    <xf numFmtId="1" fontId="5" fillId="8" borderId="8" xfId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ont="1" applyBorder="1"/>
    <xf numFmtId="0" fontId="0" fillId="0" borderId="10" xfId="0" applyFont="1" applyBorder="1"/>
    <xf numFmtId="1" fontId="5" fillId="2" borderId="2" xfId="1" applyNumberFormat="1" applyFont="1" applyFill="1" applyBorder="1" applyAlignment="1">
      <alignment horizontal="center"/>
    </xf>
    <xf numFmtId="1" fontId="5" fillId="15" borderId="3" xfId="1" applyNumberFormat="1" applyFont="1" applyFill="1" applyBorder="1" applyAlignment="1">
      <alignment horizontal="center"/>
    </xf>
    <xf numFmtId="1" fontId="5" fillId="15" borderId="13" xfId="1" applyNumberFormat="1" applyFont="1" applyFill="1" applyBorder="1" applyAlignment="1">
      <alignment horizontal="center"/>
    </xf>
    <xf numFmtId="0" fontId="16" fillId="5" borderId="0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5" fillId="6" borderId="3" xfId="1" applyNumberFormat="1" applyFont="1" applyFill="1" applyBorder="1" applyAlignment="1">
      <alignment horizontal="center"/>
    </xf>
    <xf numFmtId="1" fontId="5" fillId="6" borderId="13" xfId="1" applyNumberFormat="1" applyFont="1" applyFill="1" applyBorder="1" applyAlignment="1">
      <alignment horizontal="center"/>
    </xf>
    <xf numFmtId="1" fontId="5" fillId="10" borderId="3" xfId="1" applyNumberFormat="1" applyFont="1" applyFill="1" applyBorder="1" applyAlignment="1">
      <alignment horizontal="center"/>
    </xf>
    <xf numFmtId="1" fontId="5" fillId="10" borderId="13" xfId="1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5" fillId="11" borderId="3" xfId="1" applyNumberFormat="1" applyFont="1" applyFill="1" applyBorder="1" applyAlignment="1">
      <alignment horizontal="center"/>
    </xf>
    <xf numFmtId="1" fontId="5" fillId="11" borderId="13" xfId="1" applyNumberFormat="1" applyFont="1" applyFill="1" applyBorder="1" applyAlignment="1">
      <alignment horizontal="center"/>
    </xf>
    <xf numFmtId="1" fontId="5" fillId="14" borderId="3" xfId="1" applyNumberFormat="1" applyFont="1" applyFill="1" applyBorder="1" applyAlignment="1">
      <alignment horizontal="center"/>
    </xf>
    <xf numFmtId="1" fontId="5" fillId="14" borderId="13" xfId="1" applyNumberFormat="1" applyFont="1" applyFill="1" applyBorder="1" applyAlignment="1">
      <alignment horizontal="center"/>
    </xf>
    <xf numFmtId="1" fontId="5" fillId="13" borderId="3" xfId="1" applyNumberFormat="1" applyFont="1" applyFill="1" applyBorder="1" applyAlignment="1">
      <alignment horizontal="center"/>
    </xf>
    <xf numFmtId="1" fontId="5" fillId="13" borderId="13" xfId="1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5" fillId="3" borderId="3" xfId="1" applyNumberFormat="1" applyFont="1" applyFill="1" applyBorder="1" applyAlignment="1">
      <alignment horizontal="center"/>
    </xf>
    <xf numFmtId="1" fontId="5" fillId="3" borderId="13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topLeftCell="A19" zoomScale="75" zoomScaleNormal="75" workbookViewId="0">
      <selection activeCell="B29" sqref="B29:W29"/>
    </sheetView>
  </sheetViews>
  <sheetFormatPr defaultColWidth="9.125" defaultRowHeight="15" x14ac:dyDescent="0.25"/>
  <cols>
    <col min="1" max="1" width="4.75" style="1" bestFit="1" customWidth="1"/>
    <col min="2" max="2" width="5" style="2" bestFit="1" customWidth="1"/>
    <col min="3" max="3" width="7.375" style="1" bestFit="1" customWidth="1"/>
    <col min="4" max="4" width="22.25" style="1" bestFit="1" customWidth="1"/>
    <col min="5" max="5" width="32.125" style="1" bestFit="1" customWidth="1"/>
    <col min="6" max="6" width="21.125" style="1" customWidth="1"/>
    <col min="7" max="7" width="9.75" style="1" customWidth="1"/>
    <col min="8" max="8" width="8.75" style="2" customWidth="1"/>
    <col min="9" max="9" width="9.25" style="2" customWidth="1"/>
    <col min="10" max="11" width="8.75" style="2" hidden="1" customWidth="1"/>
    <col min="12" max="25" width="8.75" style="2" customWidth="1"/>
    <col min="26" max="26" width="8.625" style="2" bestFit="1" customWidth="1"/>
    <col min="27" max="27" width="8.75" style="2" customWidth="1"/>
    <col min="28" max="28" width="8.625" style="2" hidden="1" customWidth="1"/>
    <col min="29" max="31" width="14.375" style="2" hidden="1" customWidth="1"/>
    <col min="32" max="33" width="8.625" style="2" hidden="1" customWidth="1"/>
    <col min="34" max="35" width="8.625" style="2" customWidth="1"/>
    <col min="36" max="16384" width="9.125" style="1"/>
  </cols>
  <sheetData>
    <row r="1" spans="1:41" ht="21" x14ac:dyDescent="0.35">
      <c r="A1" s="227" t="s">
        <v>122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50"/>
      <c r="AB1" s="50"/>
      <c r="AC1" s="50"/>
      <c r="AD1" s="50"/>
      <c r="AE1" s="50"/>
      <c r="AF1" s="50"/>
      <c r="AG1" s="50"/>
      <c r="AH1" s="173"/>
      <c r="AI1" s="173"/>
    </row>
    <row r="2" spans="1:41" ht="21" x14ac:dyDescent="0.3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50"/>
      <c r="AB2" s="50"/>
      <c r="AC2" s="50"/>
      <c r="AD2" s="50"/>
      <c r="AE2" s="50"/>
      <c r="AF2" s="50"/>
      <c r="AG2" s="50"/>
      <c r="AH2" s="173"/>
      <c r="AI2" s="173"/>
      <c r="AJ2" s="4"/>
      <c r="AK2" s="5"/>
      <c r="AL2" s="5"/>
      <c r="AM2" s="6"/>
      <c r="AN2" s="6"/>
      <c r="AO2" s="6"/>
    </row>
    <row r="3" spans="1:41" x14ac:dyDescent="0.25">
      <c r="A3" s="15"/>
      <c r="B3" s="16"/>
      <c r="C3" s="16"/>
      <c r="D3" s="19"/>
      <c r="E3" s="15"/>
      <c r="F3" s="15"/>
      <c r="G3" s="21"/>
      <c r="H3" s="224" t="s">
        <v>69</v>
      </c>
      <c r="I3" s="224"/>
      <c r="J3" s="229" t="s">
        <v>0</v>
      </c>
      <c r="K3" s="229"/>
      <c r="L3" s="232" t="s">
        <v>70</v>
      </c>
      <c r="M3" s="233"/>
      <c r="N3" s="234" t="s">
        <v>125</v>
      </c>
      <c r="O3" s="235"/>
      <c r="P3" s="237" t="s">
        <v>147</v>
      </c>
      <c r="Q3" s="238"/>
      <c r="R3" s="241" t="s">
        <v>165</v>
      </c>
      <c r="S3" s="242"/>
      <c r="T3" s="239" t="s">
        <v>181</v>
      </c>
      <c r="U3" s="240"/>
      <c r="V3" s="225" t="s">
        <v>213</v>
      </c>
      <c r="W3" s="226"/>
      <c r="X3" s="196"/>
      <c r="Y3" s="196"/>
      <c r="AB3" s="52"/>
      <c r="AC3" s="52"/>
      <c r="AD3" s="52"/>
      <c r="AE3" s="52"/>
      <c r="AF3" s="52"/>
      <c r="AG3" s="52"/>
      <c r="AL3" s="5"/>
      <c r="AM3" s="6"/>
      <c r="AN3" s="6"/>
      <c r="AO3" s="6"/>
    </row>
    <row r="4" spans="1:41" x14ac:dyDescent="0.25">
      <c r="A4" s="15" t="s">
        <v>1</v>
      </c>
      <c r="B4" s="16" t="s">
        <v>2</v>
      </c>
      <c r="C4" s="16" t="s">
        <v>26</v>
      </c>
      <c r="D4" s="15" t="s">
        <v>3</v>
      </c>
      <c r="E4" s="15" t="s">
        <v>4</v>
      </c>
      <c r="F4" s="15" t="s">
        <v>21</v>
      </c>
      <c r="G4" s="152" t="s">
        <v>7</v>
      </c>
      <c r="H4" s="36" t="s">
        <v>5</v>
      </c>
      <c r="I4" s="36" t="s">
        <v>6</v>
      </c>
      <c r="J4" s="37" t="s">
        <v>5</v>
      </c>
      <c r="K4" s="37" t="s">
        <v>6</v>
      </c>
      <c r="L4" s="114" t="s">
        <v>5</v>
      </c>
      <c r="M4" s="114" t="s">
        <v>6</v>
      </c>
      <c r="N4" s="159" t="s">
        <v>5</v>
      </c>
      <c r="O4" s="159" t="s">
        <v>6</v>
      </c>
      <c r="P4" s="169" t="s">
        <v>5</v>
      </c>
      <c r="Q4" s="170" t="s">
        <v>6</v>
      </c>
      <c r="R4" s="175" t="s">
        <v>5</v>
      </c>
      <c r="S4" s="176" t="s">
        <v>6</v>
      </c>
      <c r="T4" s="188" t="s">
        <v>5</v>
      </c>
      <c r="U4" s="189" t="s">
        <v>6</v>
      </c>
      <c r="V4" s="201" t="s">
        <v>5</v>
      </c>
      <c r="W4" s="202" t="s">
        <v>6</v>
      </c>
      <c r="X4" s="196"/>
      <c r="Y4" s="196"/>
      <c r="AB4" s="53"/>
      <c r="AC4" s="53"/>
      <c r="AD4" s="53"/>
      <c r="AE4" s="53"/>
      <c r="AF4" s="53" t="s">
        <v>19</v>
      </c>
      <c r="AG4" s="53"/>
    </row>
    <row r="5" spans="1:41" x14ac:dyDescent="0.25">
      <c r="A5" s="18">
        <v>1</v>
      </c>
      <c r="B5" s="22">
        <v>149</v>
      </c>
      <c r="C5" s="68" t="s">
        <v>26</v>
      </c>
      <c r="D5" s="58" t="s">
        <v>31</v>
      </c>
      <c r="E5" s="58" t="s">
        <v>33</v>
      </c>
      <c r="F5" s="58" t="s">
        <v>9</v>
      </c>
      <c r="G5" s="153">
        <f t="shared" ref="G5:G16" si="0">SUM(H5:W5)</f>
        <v>219</v>
      </c>
      <c r="H5" s="21">
        <v>20</v>
      </c>
      <c r="I5" s="21">
        <v>20</v>
      </c>
      <c r="J5" s="17"/>
      <c r="K5" s="17"/>
      <c r="L5" s="17">
        <v>13</v>
      </c>
      <c r="M5" s="17">
        <v>13</v>
      </c>
      <c r="N5" s="17">
        <v>16</v>
      </c>
      <c r="O5" s="17">
        <v>0</v>
      </c>
      <c r="P5" s="17">
        <v>20</v>
      </c>
      <c r="Q5" s="17">
        <v>0</v>
      </c>
      <c r="R5" s="17">
        <v>16</v>
      </c>
      <c r="S5" s="17">
        <v>20</v>
      </c>
      <c r="T5" s="17">
        <v>25</v>
      </c>
      <c r="U5" s="17">
        <v>20</v>
      </c>
      <c r="V5" s="17">
        <v>16</v>
      </c>
      <c r="W5" s="17">
        <v>20</v>
      </c>
      <c r="X5" s="53"/>
      <c r="Y5" s="53"/>
      <c r="AB5" s="53" t="e">
        <f>#REF!</f>
        <v>#REF!</v>
      </c>
      <c r="AC5" s="53" t="e">
        <f>#REF!</f>
        <v>#REF!</v>
      </c>
      <c r="AD5" s="53" t="e">
        <f>#REF!</f>
        <v>#REF!</v>
      </c>
      <c r="AE5" s="53" t="e">
        <f>#REF!</f>
        <v>#REF!</v>
      </c>
      <c r="AF5" s="54" t="e">
        <f>SUM(H20:I20,#REF!)</f>
        <v>#REF!</v>
      </c>
      <c r="AG5" s="54"/>
    </row>
    <row r="6" spans="1:41" x14ac:dyDescent="0.25">
      <c r="A6" s="20">
        <v>2</v>
      </c>
      <c r="B6" s="22">
        <v>56</v>
      </c>
      <c r="C6" s="68" t="s">
        <v>26</v>
      </c>
      <c r="D6" s="58" t="s">
        <v>52</v>
      </c>
      <c r="E6" s="60" t="s">
        <v>34</v>
      </c>
      <c r="F6" s="60" t="s">
        <v>30</v>
      </c>
      <c r="G6" s="153">
        <f t="shared" si="0"/>
        <v>154</v>
      </c>
      <c r="H6" s="64">
        <v>13</v>
      </c>
      <c r="I6" s="62">
        <v>0</v>
      </c>
      <c r="J6" s="42"/>
      <c r="K6" s="133"/>
      <c r="L6" s="42">
        <v>11</v>
      </c>
      <c r="M6" s="42">
        <v>10</v>
      </c>
      <c r="N6" s="42">
        <v>0</v>
      </c>
      <c r="O6" s="42">
        <v>13</v>
      </c>
      <c r="P6" s="42">
        <v>13</v>
      </c>
      <c r="Q6" s="42">
        <v>0</v>
      </c>
      <c r="R6" s="42">
        <v>20</v>
      </c>
      <c r="S6" s="42">
        <v>16</v>
      </c>
      <c r="T6" s="42">
        <v>13</v>
      </c>
      <c r="U6" s="42">
        <v>16</v>
      </c>
      <c r="V6" s="42">
        <v>13</v>
      </c>
      <c r="W6" s="42">
        <v>16</v>
      </c>
      <c r="X6" s="54"/>
      <c r="Y6" s="54"/>
      <c r="AB6" s="53">
        <f>B10</f>
        <v>74</v>
      </c>
      <c r="AC6" s="53" t="str">
        <f>D10</f>
        <v>Anthony Shelley</v>
      </c>
      <c r="AD6" s="53" t="str">
        <f>E10</f>
        <v>Furncor / Tarpave</v>
      </c>
      <c r="AE6" s="53" t="str">
        <f>F10</f>
        <v>Yamaha R1</v>
      </c>
      <c r="AF6" s="53">
        <f>SUM(H10:I10)</f>
        <v>50</v>
      </c>
      <c r="AG6" s="53"/>
    </row>
    <row r="7" spans="1:41" x14ac:dyDescent="0.25">
      <c r="A7" s="18">
        <v>3</v>
      </c>
      <c r="B7" s="140">
        <v>66</v>
      </c>
      <c r="C7" s="109" t="s">
        <v>26</v>
      </c>
      <c r="D7" s="110" t="s">
        <v>126</v>
      </c>
      <c r="E7" s="60" t="s">
        <v>211</v>
      </c>
      <c r="F7" s="137" t="s">
        <v>20</v>
      </c>
      <c r="G7" s="153">
        <f t="shared" si="0"/>
        <v>119</v>
      </c>
      <c r="H7" s="141">
        <v>0</v>
      </c>
      <c r="I7" s="142">
        <v>0</v>
      </c>
      <c r="J7" s="143"/>
      <c r="K7" s="143"/>
      <c r="L7" s="42">
        <v>0</v>
      </c>
      <c r="M7" s="42">
        <v>0</v>
      </c>
      <c r="N7" s="42">
        <v>13</v>
      </c>
      <c r="O7" s="42">
        <v>16</v>
      </c>
      <c r="P7" s="42">
        <v>0</v>
      </c>
      <c r="Q7" s="42">
        <v>0</v>
      </c>
      <c r="R7" s="42">
        <v>0</v>
      </c>
      <c r="S7" s="42">
        <v>0</v>
      </c>
      <c r="T7" s="42">
        <v>20</v>
      </c>
      <c r="U7" s="42">
        <v>25</v>
      </c>
      <c r="V7" s="42">
        <v>20</v>
      </c>
      <c r="W7" s="42">
        <v>25</v>
      </c>
      <c r="X7" s="54"/>
      <c r="Y7" s="54"/>
    </row>
    <row r="8" spans="1:41" x14ac:dyDescent="0.25">
      <c r="A8" s="18">
        <v>4</v>
      </c>
      <c r="B8" s="22">
        <v>134</v>
      </c>
      <c r="C8" s="139" t="s">
        <v>26</v>
      </c>
      <c r="D8" s="27" t="s">
        <v>71</v>
      </c>
      <c r="E8" s="138"/>
      <c r="F8" s="136" t="s">
        <v>9</v>
      </c>
      <c r="G8" s="153">
        <f t="shared" si="0"/>
        <v>116</v>
      </c>
      <c r="H8" s="135">
        <v>0</v>
      </c>
      <c r="I8" s="128">
        <v>0</v>
      </c>
      <c r="J8" s="54"/>
      <c r="K8" s="54"/>
      <c r="L8" s="132">
        <v>25</v>
      </c>
      <c r="M8" s="132">
        <v>16</v>
      </c>
      <c r="N8" s="132">
        <v>25</v>
      </c>
      <c r="O8" s="132">
        <v>25</v>
      </c>
      <c r="P8" s="132">
        <v>25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52"/>
      <c r="Y8" s="52"/>
      <c r="AB8" s="53">
        <f>B11</f>
        <v>71</v>
      </c>
      <c r="AC8" s="53" t="str">
        <f>D11</f>
        <v>Brandon Goode</v>
      </c>
      <c r="AD8" s="53" t="str">
        <f>E11</f>
        <v xml:space="preserve"> </v>
      </c>
      <c r="AE8" s="53" t="str">
        <f>F11</f>
        <v>Yamaha R1</v>
      </c>
      <c r="AF8" s="53">
        <f>SUM(H11:I11)</f>
        <v>27</v>
      </c>
      <c r="AG8" s="53"/>
    </row>
    <row r="9" spans="1:41" x14ac:dyDescent="0.25">
      <c r="A9" s="18">
        <v>5</v>
      </c>
      <c r="B9" s="34">
        <v>64</v>
      </c>
      <c r="C9" s="51" t="s">
        <v>26</v>
      </c>
      <c r="D9" s="59" t="s">
        <v>18</v>
      </c>
      <c r="E9" s="59"/>
      <c r="F9" s="59" t="s">
        <v>25</v>
      </c>
      <c r="G9" s="153">
        <f t="shared" si="0"/>
        <v>97</v>
      </c>
      <c r="H9" s="21">
        <v>16</v>
      </c>
      <c r="I9" s="21">
        <v>0</v>
      </c>
      <c r="J9" s="17"/>
      <c r="K9" s="17"/>
      <c r="L9" s="17">
        <v>10</v>
      </c>
      <c r="M9" s="17">
        <v>20</v>
      </c>
      <c r="N9" s="17">
        <v>20</v>
      </c>
      <c r="O9" s="17">
        <v>20</v>
      </c>
      <c r="P9" s="17">
        <v>0</v>
      </c>
      <c r="Q9" s="17">
        <v>0</v>
      </c>
      <c r="R9" s="17">
        <v>0</v>
      </c>
      <c r="S9" s="17">
        <v>0</v>
      </c>
      <c r="T9" s="17">
        <v>11</v>
      </c>
      <c r="U9" s="17">
        <v>0</v>
      </c>
      <c r="V9" s="17">
        <v>0</v>
      </c>
      <c r="W9" s="17">
        <v>0</v>
      </c>
      <c r="X9" s="53"/>
      <c r="Y9" s="53"/>
      <c r="AB9" s="53">
        <f>B5</f>
        <v>149</v>
      </c>
      <c r="AC9" s="53" t="str">
        <f>D5</f>
        <v>Dean Vos</v>
      </c>
      <c r="AD9" s="53" t="str">
        <f>E5</f>
        <v>Trolan Bike</v>
      </c>
      <c r="AE9" s="53" t="str">
        <f>F5</f>
        <v>Kawasaki ZX10</v>
      </c>
      <c r="AF9" s="53">
        <f>SUM(H5:I5)</f>
        <v>40</v>
      </c>
      <c r="AG9" s="53"/>
    </row>
    <row r="10" spans="1:41" x14ac:dyDescent="0.25">
      <c r="A10" s="18">
        <v>6</v>
      </c>
      <c r="B10" s="22">
        <v>74</v>
      </c>
      <c r="C10" s="68" t="s">
        <v>26</v>
      </c>
      <c r="D10" s="58" t="s">
        <v>17</v>
      </c>
      <c r="E10" s="58" t="s">
        <v>32</v>
      </c>
      <c r="F10" s="27" t="s">
        <v>30</v>
      </c>
      <c r="G10" s="153">
        <f t="shared" si="0"/>
        <v>95</v>
      </c>
      <c r="H10" s="21">
        <v>25</v>
      </c>
      <c r="I10" s="21">
        <v>25</v>
      </c>
      <c r="J10" s="4"/>
      <c r="K10" s="4"/>
      <c r="L10" s="113">
        <v>20</v>
      </c>
      <c r="M10" s="21">
        <v>25</v>
      </c>
      <c r="N10" s="113">
        <v>0</v>
      </c>
      <c r="O10" s="21">
        <v>0</v>
      </c>
      <c r="P10" s="113">
        <v>0</v>
      </c>
      <c r="Q10" s="21">
        <v>0</v>
      </c>
      <c r="R10" s="113">
        <v>0</v>
      </c>
      <c r="S10" s="21">
        <v>0</v>
      </c>
      <c r="T10" s="113">
        <v>0</v>
      </c>
      <c r="U10" s="21">
        <v>0</v>
      </c>
      <c r="V10" s="113">
        <v>0</v>
      </c>
      <c r="W10" s="21">
        <v>0</v>
      </c>
      <c r="X10" s="54"/>
      <c r="Y10" s="54"/>
      <c r="AB10" s="53"/>
      <c r="AC10" s="53"/>
      <c r="AD10" s="53"/>
      <c r="AE10" s="53"/>
      <c r="AF10" s="53"/>
      <c r="AG10" s="53"/>
    </row>
    <row r="11" spans="1:41" x14ac:dyDescent="0.25">
      <c r="A11" s="106">
        <v>7</v>
      </c>
      <c r="B11" s="22">
        <v>71</v>
      </c>
      <c r="C11" s="68" t="s">
        <v>26</v>
      </c>
      <c r="D11" s="59" t="s">
        <v>12</v>
      </c>
      <c r="E11" s="59" t="s">
        <v>20</v>
      </c>
      <c r="F11" s="59" t="s">
        <v>30</v>
      </c>
      <c r="G11" s="153">
        <f t="shared" si="0"/>
        <v>51</v>
      </c>
      <c r="H11" s="62">
        <v>11</v>
      </c>
      <c r="I11" s="62">
        <v>16</v>
      </c>
      <c r="L11" s="18">
        <v>8</v>
      </c>
      <c r="M11" s="18">
        <v>0</v>
      </c>
      <c r="N11" s="161">
        <v>0</v>
      </c>
      <c r="O11" s="18">
        <v>0</v>
      </c>
      <c r="P11" s="161">
        <v>0</v>
      </c>
      <c r="Q11" s="18">
        <v>0</v>
      </c>
      <c r="R11" s="161">
        <v>0</v>
      </c>
      <c r="S11" s="18">
        <v>0</v>
      </c>
      <c r="T11" s="161">
        <v>16</v>
      </c>
      <c r="U11" s="18">
        <v>0</v>
      </c>
      <c r="V11" s="161">
        <v>0</v>
      </c>
      <c r="W11" s="18">
        <v>0</v>
      </c>
      <c r="X11" s="54"/>
      <c r="Y11" s="54"/>
      <c r="AB11" s="53"/>
      <c r="AC11" s="53"/>
      <c r="AD11" s="53"/>
      <c r="AE11" s="53"/>
      <c r="AF11" s="53"/>
      <c r="AG11" s="53"/>
    </row>
    <row r="12" spans="1:41" x14ac:dyDescent="0.25">
      <c r="A12" s="22">
        <v>8</v>
      </c>
      <c r="B12" s="22">
        <v>1</v>
      </c>
      <c r="C12" s="68" t="s">
        <v>26</v>
      </c>
      <c r="D12" s="59" t="s">
        <v>35</v>
      </c>
      <c r="E12" s="59" t="s">
        <v>36</v>
      </c>
      <c r="F12" s="59" t="s">
        <v>28</v>
      </c>
      <c r="G12" s="153">
        <f t="shared" si="0"/>
        <v>50</v>
      </c>
      <c r="H12" s="62">
        <v>10</v>
      </c>
      <c r="I12" s="62">
        <v>13</v>
      </c>
      <c r="J12" s="42"/>
      <c r="K12" s="42"/>
      <c r="L12" s="42">
        <v>16</v>
      </c>
      <c r="M12" s="42">
        <v>11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106"/>
      <c r="Y12" s="106"/>
      <c r="AB12" s="53"/>
      <c r="AC12" s="53"/>
      <c r="AD12" s="53"/>
      <c r="AE12" s="53"/>
      <c r="AF12" s="53"/>
      <c r="AG12" s="53"/>
    </row>
    <row r="13" spans="1:41" x14ac:dyDescent="0.25">
      <c r="A13" s="22">
        <v>9</v>
      </c>
      <c r="B13" s="140">
        <v>22</v>
      </c>
      <c r="C13" s="109" t="s">
        <v>26</v>
      </c>
      <c r="D13" s="110" t="s">
        <v>148</v>
      </c>
      <c r="E13" s="60"/>
      <c r="F13" s="137" t="s">
        <v>149</v>
      </c>
      <c r="G13" s="153">
        <f t="shared" si="0"/>
        <v>41</v>
      </c>
      <c r="H13" s="141">
        <v>0</v>
      </c>
      <c r="I13" s="142">
        <v>0</v>
      </c>
      <c r="J13" s="143"/>
      <c r="K13" s="143"/>
      <c r="L13" s="42">
        <v>0</v>
      </c>
      <c r="M13" s="42">
        <v>0</v>
      </c>
      <c r="N13" s="42">
        <v>0</v>
      </c>
      <c r="O13" s="42">
        <v>0</v>
      </c>
      <c r="P13" s="42">
        <v>16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25</v>
      </c>
      <c r="W13" s="42">
        <v>0</v>
      </c>
      <c r="X13" s="54"/>
      <c r="Y13" s="54"/>
      <c r="AB13" s="53"/>
      <c r="AC13" s="53"/>
      <c r="AD13" s="53"/>
      <c r="AE13" s="53"/>
      <c r="AF13" s="53"/>
      <c r="AG13" s="53"/>
    </row>
    <row r="14" spans="1:41" x14ac:dyDescent="0.25">
      <c r="A14" s="22">
        <v>10</v>
      </c>
      <c r="B14" s="140">
        <v>52</v>
      </c>
      <c r="C14" s="109" t="s">
        <v>26</v>
      </c>
      <c r="D14" s="110" t="s">
        <v>216</v>
      </c>
      <c r="E14" s="60" t="s">
        <v>20</v>
      </c>
      <c r="F14" s="137" t="s">
        <v>217</v>
      </c>
      <c r="G14" s="153">
        <f t="shared" si="0"/>
        <v>13</v>
      </c>
      <c r="H14" s="141">
        <v>0</v>
      </c>
      <c r="I14" s="142">
        <v>0</v>
      </c>
      <c r="J14" s="143"/>
      <c r="K14" s="143"/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13</v>
      </c>
      <c r="X14" s="54"/>
      <c r="Y14" s="54"/>
      <c r="AB14" s="53"/>
      <c r="AC14" s="53"/>
      <c r="AD14" s="53"/>
      <c r="AE14" s="53"/>
      <c r="AF14" s="53"/>
      <c r="AG14" s="53"/>
    </row>
    <row r="15" spans="1:41" x14ac:dyDescent="0.25">
      <c r="A15" s="22">
        <v>11</v>
      </c>
      <c r="B15" s="140">
        <v>91</v>
      </c>
      <c r="C15" s="109" t="s">
        <v>26</v>
      </c>
      <c r="D15" s="110" t="s">
        <v>214</v>
      </c>
      <c r="E15" s="60" t="s">
        <v>215</v>
      </c>
      <c r="F15" s="137" t="s">
        <v>9</v>
      </c>
      <c r="G15" s="153">
        <f t="shared" si="0"/>
        <v>11</v>
      </c>
      <c r="H15" s="141">
        <v>0</v>
      </c>
      <c r="I15" s="142">
        <v>0</v>
      </c>
      <c r="J15" s="143"/>
      <c r="K15" s="143"/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11</v>
      </c>
      <c r="W15" s="42">
        <v>0</v>
      </c>
      <c r="X15" s="54"/>
      <c r="Y15" s="54"/>
      <c r="AB15" s="53"/>
      <c r="AC15" s="53"/>
      <c r="AD15" s="53"/>
      <c r="AE15" s="53"/>
      <c r="AF15" s="53"/>
      <c r="AG15" s="53"/>
    </row>
    <row r="16" spans="1:41" x14ac:dyDescent="0.25">
      <c r="A16" s="22">
        <v>12</v>
      </c>
      <c r="B16" s="140">
        <v>32</v>
      </c>
      <c r="C16" s="109" t="s">
        <v>26</v>
      </c>
      <c r="D16" s="110" t="s">
        <v>72</v>
      </c>
      <c r="E16" s="60"/>
      <c r="F16" s="137" t="s">
        <v>30</v>
      </c>
      <c r="G16" s="153">
        <f t="shared" si="0"/>
        <v>9</v>
      </c>
      <c r="H16" s="141">
        <v>0</v>
      </c>
      <c r="I16" s="142">
        <v>0</v>
      </c>
      <c r="J16" s="143"/>
      <c r="K16" s="143"/>
      <c r="L16" s="42">
        <v>9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54"/>
      <c r="Y16" s="54"/>
      <c r="AB16" s="53"/>
      <c r="AC16" s="53"/>
      <c r="AD16" s="53"/>
      <c r="AE16" s="53"/>
      <c r="AF16" s="53"/>
      <c r="AG16" s="53"/>
    </row>
    <row r="17" spans="1:42" x14ac:dyDescent="0.25">
      <c r="A17" s="70"/>
      <c r="X17" s="54"/>
      <c r="Y17" s="54"/>
      <c r="AB17" s="53"/>
      <c r="AC17" s="53"/>
      <c r="AD17" s="53"/>
      <c r="AE17" s="53"/>
      <c r="AF17" s="53"/>
      <c r="AG17" s="53"/>
    </row>
    <row r="18" spans="1:42" x14ac:dyDescent="0.25">
      <c r="A18" s="39"/>
      <c r="B18" s="177"/>
      <c r="C18" s="178"/>
      <c r="D18" s="129"/>
      <c r="E18" s="179"/>
      <c r="F18" s="179"/>
      <c r="G18" s="180"/>
      <c r="H18" s="181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54"/>
      <c r="Y18" s="54"/>
      <c r="AB18" s="53"/>
      <c r="AC18" s="53"/>
      <c r="AD18" s="53"/>
      <c r="AE18" s="53"/>
      <c r="AF18" s="53"/>
      <c r="AG18" s="53"/>
    </row>
    <row r="19" spans="1:42" x14ac:dyDescent="0.25">
      <c r="A19" s="20">
        <v>1</v>
      </c>
      <c r="B19" s="150">
        <v>11</v>
      </c>
      <c r="C19" s="69" t="s">
        <v>8</v>
      </c>
      <c r="D19" s="58" t="s">
        <v>37</v>
      </c>
      <c r="E19" s="58" t="s">
        <v>38</v>
      </c>
      <c r="F19" s="151" t="s">
        <v>39</v>
      </c>
      <c r="G19" s="153">
        <f t="shared" ref="G19:G31" si="1">SUM(H19:W19)</f>
        <v>90</v>
      </c>
      <c r="H19" s="64">
        <v>20</v>
      </c>
      <c r="I19" s="21">
        <v>20</v>
      </c>
      <c r="J19" s="64"/>
      <c r="K19" s="64"/>
      <c r="L19" s="64">
        <v>25</v>
      </c>
      <c r="M19" s="64">
        <v>25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116"/>
      <c r="Y19" s="116"/>
      <c r="AB19" s="53"/>
      <c r="AC19" s="53"/>
      <c r="AD19" s="53"/>
      <c r="AE19" s="53"/>
      <c r="AF19" s="53"/>
      <c r="AG19" s="53"/>
    </row>
    <row r="20" spans="1:42" ht="15.75" x14ac:dyDescent="0.25">
      <c r="A20" s="20">
        <v>2</v>
      </c>
      <c r="B20" s="146">
        <v>59</v>
      </c>
      <c r="C20" s="144" t="s">
        <v>8</v>
      </c>
      <c r="D20" s="162" t="s">
        <v>73</v>
      </c>
      <c r="E20" s="162" t="s">
        <v>74</v>
      </c>
      <c r="F20" s="163" t="s">
        <v>75</v>
      </c>
      <c r="G20" s="153">
        <f t="shared" si="1"/>
        <v>85</v>
      </c>
      <c r="H20" s="164">
        <v>0</v>
      </c>
      <c r="I20" s="165">
        <v>0</v>
      </c>
      <c r="J20" s="166"/>
      <c r="K20" s="166"/>
      <c r="L20" s="166">
        <v>20</v>
      </c>
      <c r="M20" s="166">
        <v>20</v>
      </c>
      <c r="N20" s="166">
        <v>20</v>
      </c>
      <c r="O20" s="166">
        <v>0</v>
      </c>
      <c r="P20" s="166">
        <v>25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95"/>
      <c r="Y20" s="195"/>
      <c r="AB20" s="53" t="e">
        <f>#REF!</f>
        <v>#REF!</v>
      </c>
      <c r="AC20" s="53" t="e">
        <f>#REF!</f>
        <v>#REF!</v>
      </c>
      <c r="AD20" s="53"/>
      <c r="AE20" s="53" t="e">
        <f>#REF!</f>
        <v>#REF!</v>
      </c>
      <c r="AF20" s="53" t="e">
        <f>SUM(#REF!)</f>
        <v>#REF!</v>
      </c>
      <c r="AG20" s="53"/>
      <c r="AL20" s="9"/>
      <c r="AM20" s="9"/>
      <c r="AN20" s="9"/>
      <c r="AO20" s="9"/>
      <c r="AP20" s="9"/>
    </row>
    <row r="21" spans="1:42" x14ac:dyDescent="0.25">
      <c r="A21" s="21">
        <v>3</v>
      </c>
      <c r="B21" s="145">
        <v>711</v>
      </c>
      <c r="C21" s="69" t="s">
        <v>8</v>
      </c>
      <c r="D21" s="58" t="s">
        <v>40</v>
      </c>
      <c r="E21" s="58"/>
      <c r="F21" s="151" t="s">
        <v>41</v>
      </c>
      <c r="G21" s="153">
        <f t="shared" si="1"/>
        <v>48</v>
      </c>
      <c r="H21" s="21">
        <v>16</v>
      </c>
      <c r="I21" s="21">
        <v>16</v>
      </c>
      <c r="J21" s="64"/>
      <c r="K21" s="64"/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16</v>
      </c>
      <c r="U21" s="64">
        <v>0</v>
      </c>
      <c r="V21" s="64">
        <v>0</v>
      </c>
      <c r="W21" s="64">
        <v>0</v>
      </c>
      <c r="X21" s="54"/>
      <c r="Y21" s="54"/>
      <c r="AB21" s="53" t="e">
        <f>#REF!</f>
        <v>#REF!</v>
      </c>
      <c r="AC21" s="53" t="str">
        <f>D12</f>
        <v>Steven Odendaal</v>
      </c>
      <c r="AD21" s="53" t="str">
        <f>E12</f>
        <v>Petra Racing</v>
      </c>
      <c r="AE21" s="53" t="str">
        <f>F12</f>
        <v>Yamaha R6</v>
      </c>
      <c r="AF21" s="56" t="e">
        <f>SUM(#REF!,#REF!)</f>
        <v>#REF!</v>
      </c>
      <c r="AG21" s="56"/>
      <c r="AL21" s="2"/>
      <c r="AM21" s="2"/>
      <c r="AN21" s="9"/>
      <c r="AO21" s="9"/>
      <c r="AP21" s="9"/>
    </row>
    <row r="22" spans="1:42" ht="15.75" x14ac:dyDescent="0.25">
      <c r="A22" s="21">
        <v>4</v>
      </c>
      <c r="B22" s="147">
        <v>81</v>
      </c>
      <c r="C22" s="144" t="s">
        <v>8</v>
      </c>
      <c r="D22" s="58" t="s">
        <v>219</v>
      </c>
      <c r="E22" s="58"/>
      <c r="F22" s="58" t="s">
        <v>20</v>
      </c>
      <c r="G22" s="153">
        <f t="shared" si="1"/>
        <v>45</v>
      </c>
      <c r="H22" s="21">
        <v>0</v>
      </c>
      <c r="I22" s="21">
        <v>0</v>
      </c>
      <c r="J22" s="64"/>
      <c r="K22" s="64"/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20</v>
      </c>
      <c r="W22" s="42">
        <v>25</v>
      </c>
      <c r="X22" s="116"/>
      <c r="Y22" s="116"/>
      <c r="AB22" s="53"/>
      <c r="AC22" s="53"/>
      <c r="AD22" s="53"/>
      <c r="AE22" s="53"/>
      <c r="AF22" s="53"/>
      <c r="AG22" s="53"/>
      <c r="AO22" s="9"/>
      <c r="AP22" s="9"/>
    </row>
    <row r="23" spans="1:42" ht="15.75" x14ac:dyDescent="0.25">
      <c r="A23" s="21">
        <v>5</v>
      </c>
      <c r="B23" s="147">
        <v>12</v>
      </c>
      <c r="C23" s="144" t="s">
        <v>8</v>
      </c>
      <c r="D23" s="58" t="s">
        <v>166</v>
      </c>
      <c r="E23" s="58"/>
      <c r="F23" s="58" t="s">
        <v>9</v>
      </c>
      <c r="G23" s="153">
        <f t="shared" si="1"/>
        <v>40</v>
      </c>
      <c r="H23" s="21">
        <v>0</v>
      </c>
      <c r="I23" s="21">
        <v>0</v>
      </c>
      <c r="J23" s="64"/>
      <c r="K23" s="64"/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20</v>
      </c>
      <c r="S23" s="42">
        <v>20</v>
      </c>
      <c r="T23" s="42">
        <v>0</v>
      </c>
      <c r="U23" s="42">
        <v>0</v>
      </c>
      <c r="V23" s="42">
        <v>0</v>
      </c>
      <c r="W23" s="42">
        <v>0</v>
      </c>
      <c r="X23" s="54"/>
      <c r="Y23" s="54"/>
      <c r="AL23" s="9"/>
      <c r="AM23" s="9"/>
      <c r="AN23" s="9"/>
      <c r="AO23" s="9"/>
      <c r="AP23" s="9"/>
    </row>
    <row r="24" spans="1:42" ht="15.75" x14ac:dyDescent="0.25">
      <c r="A24" s="21">
        <v>6</v>
      </c>
      <c r="B24" s="147">
        <v>89</v>
      </c>
      <c r="C24" s="144" t="s">
        <v>8</v>
      </c>
      <c r="D24" s="58" t="s">
        <v>150</v>
      </c>
      <c r="E24" s="58"/>
      <c r="F24" s="58" t="s">
        <v>79</v>
      </c>
      <c r="G24" s="153">
        <f t="shared" si="1"/>
        <v>40</v>
      </c>
      <c r="H24" s="21">
        <v>0</v>
      </c>
      <c r="I24" s="21">
        <v>0</v>
      </c>
      <c r="J24" s="64"/>
      <c r="K24" s="64"/>
      <c r="L24" s="42">
        <v>0</v>
      </c>
      <c r="M24" s="42">
        <v>0</v>
      </c>
      <c r="N24" s="42">
        <v>0</v>
      </c>
      <c r="O24" s="42">
        <v>0</v>
      </c>
      <c r="P24" s="42">
        <v>20</v>
      </c>
      <c r="Q24" s="42">
        <v>0</v>
      </c>
      <c r="R24" s="42">
        <v>0</v>
      </c>
      <c r="S24" s="42">
        <v>0</v>
      </c>
      <c r="T24" s="42">
        <v>20</v>
      </c>
      <c r="U24" s="42">
        <v>0</v>
      </c>
      <c r="V24" s="42">
        <v>0</v>
      </c>
      <c r="W24" s="42">
        <v>0</v>
      </c>
      <c r="X24" s="54"/>
      <c r="Y24" s="54"/>
      <c r="AB24" s="55"/>
      <c r="AC24" s="55"/>
      <c r="AD24" s="55"/>
      <c r="AE24" s="55"/>
      <c r="AF24" s="55"/>
      <c r="AG24" s="55"/>
    </row>
    <row r="25" spans="1:42" ht="15.75" x14ac:dyDescent="0.25">
      <c r="A25" s="21">
        <v>7</v>
      </c>
      <c r="B25" s="147">
        <v>54</v>
      </c>
      <c r="C25" s="144" t="s">
        <v>8</v>
      </c>
      <c r="D25" s="58" t="s">
        <v>220</v>
      </c>
      <c r="E25" s="58" t="s">
        <v>221</v>
      </c>
      <c r="F25" s="58" t="s">
        <v>84</v>
      </c>
      <c r="G25" s="153">
        <f t="shared" si="1"/>
        <v>36</v>
      </c>
      <c r="H25" s="21">
        <v>0</v>
      </c>
      <c r="I25" s="21">
        <v>0</v>
      </c>
      <c r="J25" s="64"/>
      <c r="K25" s="64"/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16</v>
      </c>
      <c r="W25" s="42">
        <v>20</v>
      </c>
      <c r="X25" s="54"/>
      <c r="Y25" s="54"/>
      <c r="AB25" s="53" t="e">
        <f>#REF!</f>
        <v>#REF!</v>
      </c>
      <c r="AC25" s="53" t="str">
        <f>D6</f>
        <v>Gareth Davidson</v>
      </c>
      <c r="AD25" s="53" t="str">
        <f>E6</f>
        <v>Linex Yamaha</v>
      </c>
      <c r="AE25" s="53" t="str">
        <f>F6</f>
        <v>Yamaha R1</v>
      </c>
      <c r="AF25" s="56" t="e">
        <f>SUM(#REF!,#REF!)</f>
        <v>#REF!</v>
      </c>
      <c r="AG25" s="56"/>
    </row>
    <row r="26" spans="1:42" ht="15.75" x14ac:dyDescent="0.25">
      <c r="A26" s="21">
        <v>8</v>
      </c>
      <c r="B26" s="147">
        <v>20</v>
      </c>
      <c r="C26" s="144" t="s">
        <v>8</v>
      </c>
      <c r="D26" s="58" t="s">
        <v>76</v>
      </c>
      <c r="E26" s="58" t="s">
        <v>77</v>
      </c>
      <c r="F26" s="58" t="s">
        <v>30</v>
      </c>
      <c r="G26" s="153">
        <f t="shared" si="1"/>
        <v>32</v>
      </c>
      <c r="H26" s="21">
        <v>0</v>
      </c>
      <c r="I26" s="21">
        <v>0</v>
      </c>
      <c r="J26" s="64"/>
      <c r="K26" s="64"/>
      <c r="L26" s="42">
        <v>16</v>
      </c>
      <c r="M26" s="42">
        <v>16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54"/>
      <c r="Y26" s="54"/>
      <c r="AB26" s="53" t="e">
        <f>#REF!</f>
        <v>#REF!</v>
      </c>
      <c r="AC26" s="53" t="str">
        <f>D10</f>
        <v>Anthony Shelley</v>
      </c>
      <c r="AD26" s="53" t="str">
        <f>E10</f>
        <v>Furncor / Tarpave</v>
      </c>
      <c r="AE26" s="53" t="str">
        <f>F10</f>
        <v>Yamaha R1</v>
      </c>
      <c r="AF26" s="56" t="e">
        <f>SUM(#REF!,#REF!)</f>
        <v>#REF!</v>
      </c>
      <c r="AG26" s="56"/>
    </row>
    <row r="27" spans="1:42" ht="15.75" x14ac:dyDescent="0.25">
      <c r="A27" s="21">
        <v>9</v>
      </c>
      <c r="B27" s="147">
        <v>96</v>
      </c>
      <c r="C27" s="144" t="s">
        <v>8</v>
      </c>
      <c r="D27" s="58" t="s">
        <v>222</v>
      </c>
      <c r="E27" s="58" t="s">
        <v>223</v>
      </c>
      <c r="F27" s="58" t="s">
        <v>217</v>
      </c>
      <c r="G27" s="153">
        <f t="shared" si="1"/>
        <v>29</v>
      </c>
      <c r="H27" s="21">
        <v>0</v>
      </c>
      <c r="I27" s="21">
        <v>0</v>
      </c>
      <c r="J27" s="64"/>
      <c r="K27" s="64"/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13</v>
      </c>
      <c r="W27" s="42">
        <v>16</v>
      </c>
      <c r="X27" s="54"/>
      <c r="Y27" s="54"/>
      <c r="AB27" s="53"/>
      <c r="AC27" s="53"/>
      <c r="AD27" s="53"/>
      <c r="AE27" s="53"/>
      <c r="AF27" s="56"/>
      <c r="AG27" s="56"/>
    </row>
    <row r="28" spans="1:42" ht="15.75" x14ac:dyDescent="0.25">
      <c r="A28" s="21">
        <v>10</v>
      </c>
      <c r="B28" s="147">
        <v>47</v>
      </c>
      <c r="C28" s="144" t="s">
        <v>8</v>
      </c>
      <c r="D28" s="58" t="s">
        <v>182</v>
      </c>
      <c r="E28" s="58"/>
      <c r="F28" s="58" t="s">
        <v>30</v>
      </c>
      <c r="G28" s="153">
        <f t="shared" si="1"/>
        <v>25</v>
      </c>
      <c r="H28" s="21">
        <v>0</v>
      </c>
      <c r="I28" s="21">
        <v>0</v>
      </c>
      <c r="J28" s="64"/>
      <c r="K28" s="64"/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25</v>
      </c>
      <c r="U28" s="42">
        <v>0</v>
      </c>
      <c r="V28" s="42">
        <v>0</v>
      </c>
      <c r="W28" s="42">
        <v>0</v>
      </c>
      <c r="X28" s="54"/>
      <c r="Y28" s="54"/>
      <c r="AB28" s="53"/>
      <c r="AC28" s="53"/>
      <c r="AD28" s="53"/>
      <c r="AE28" s="53"/>
      <c r="AF28" s="56"/>
      <c r="AG28" s="56"/>
    </row>
    <row r="29" spans="1:42" ht="15.75" x14ac:dyDescent="0.25">
      <c r="A29" s="21">
        <v>11</v>
      </c>
      <c r="B29" s="147">
        <v>69</v>
      </c>
      <c r="C29" s="144" t="s">
        <v>8</v>
      </c>
      <c r="D29" s="58" t="s">
        <v>218</v>
      </c>
      <c r="E29" s="58"/>
      <c r="F29" s="58" t="s">
        <v>20</v>
      </c>
      <c r="G29" s="153">
        <f t="shared" si="1"/>
        <v>25</v>
      </c>
      <c r="H29" s="21">
        <v>0</v>
      </c>
      <c r="I29" s="21">
        <v>0</v>
      </c>
      <c r="J29" s="64"/>
      <c r="K29" s="64"/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25</v>
      </c>
      <c r="W29" s="42">
        <v>0</v>
      </c>
      <c r="X29" s="54"/>
      <c r="Y29" s="54"/>
      <c r="AB29" s="53"/>
      <c r="AC29" s="53"/>
      <c r="AD29" s="53"/>
      <c r="AE29" s="53"/>
      <c r="AF29" s="56"/>
      <c r="AG29" s="56"/>
    </row>
    <row r="30" spans="1:42" ht="15.75" x14ac:dyDescent="0.25">
      <c r="A30" s="21">
        <v>12</v>
      </c>
      <c r="B30" s="147">
        <v>165</v>
      </c>
      <c r="C30" s="144" t="s">
        <v>8</v>
      </c>
      <c r="D30" s="58" t="s">
        <v>224</v>
      </c>
      <c r="E30" s="58" t="s">
        <v>225</v>
      </c>
      <c r="F30" s="58" t="s">
        <v>227</v>
      </c>
      <c r="G30" s="153">
        <f t="shared" si="1"/>
        <v>22</v>
      </c>
      <c r="H30" s="21">
        <v>0</v>
      </c>
      <c r="I30" s="21">
        <v>0</v>
      </c>
      <c r="J30" s="64"/>
      <c r="K30" s="64"/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11</v>
      </c>
      <c r="W30" s="42">
        <v>11</v>
      </c>
      <c r="X30" s="54"/>
      <c r="Y30" s="54"/>
      <c r="AB30" s="53"/>
      <c r="AC30" s="53"/>
      <c r="AD30" s="53"/>
      <c r="AE30" s="53"/>
      <c r="AF30" s="56"/>
      <c r="AG30" s="56"/>
    </row>
    <row r="31" spans="1:42" ht="15.75" x14ac:dyDescent="0.25">
      <c r="A31" s="21">
        <v>13</v>
      </c>
      <c r="B31" s="147">
        <v>95</v>
      </c>
      <c r="C31" s="144" t="s">
        <v>8</v>
      </c>
      <c r="D31" s="58" t="s">
        <v>151</v>
      </c>
      <c r="E31" s="58"/>
      <c r="F31" s="58" t="s">
        <v>30</v>
      </c>
      <c r="G31" s="153">
        <f t="shared" si="1"/>
        <v>16</v>
      </c>
      <c r="H31" s="21">
        <v>0</v>
      </c>
      <c r="I31" s="21">
        <v>0</v>
      </c>
      <c r="J31" s="64"/>
      <c r="K31" s="64"/>
      <c r="L31" s="42">
        <v>0</v>
      </c>
      <c r="M31" s="42">
        <v>0</v>
      </c>
      <c r="N31" s="42">
        <v>0</v>
      </c>
      <c r="O31" s="42">
        <v>0</v>
      </c>
      <c r="P31" s="42">
        <v>16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54"/>
      <c r="Y31" s="54"/>
      <c r="AB31" s="53"/>
      <c r="AC31" s="53"/>
      <c r="AD31" s="53"/>
      <c r="AE31" s="53"/>
      <c r="AF31" s="56"/>
      <c r="AG31" s="56"/>
    </row>
    <row r="32" spans="1:42" x14ac:dyDescent="0.25">
      <c r="X32" s="54"/>
      <c r="Y32" s="54"/>
      <c r="AB32" s="53"/>
      <c r="AC32" s="53"/>
      <c r="AD32" s="53"/>
      <c r="AE32" s="53"/>
      <c r="AF32" s="56"/>
      <c r="AG32" s="56"/>
    </row>
    <row r="33" spans="1:41" x14ac:dyDescent="0.25">
      <c r="A33" s="52"/>
      <c r="B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4"/>
      <c r="W33" s="54"/>
      <c r="X33" s="54"/>
      <c r="Y33" s="54"/>
      <c r="AB33" s="53"/>
      <c r="AC33" s="53"/>
      <c r="AD33" s="53"/>
      <c r="AE33" s="53"/>
      <c r="AF33" s="56"/>
      <c r="AG33" s="56"/>
    </row>
    <row r="34" spans="1:41" ht="18.75" x14ac:dyDescent="0.3">
      <c r="A34" s="80"/>
      <c r="D34" s="236" t="s">
        <v>132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Q34" s="53"/>
      <c r="R34" s="53"/>
      <c r="S34" s="53"/>
      <c r="T34" s="3"/>
      <c r="U34" s="1"/>
      <c r="V34" s="1"/>
      <c r="W34" s="1"/>
      <c r="X34" s="1"/>
      <c r="Y34" s="1"/>
      <c r="AB34" s="53"/>
      <c r="AC34" s="53"/>
      <c r="AD34" s="53"/>
      <c r="AE34" s="53"/>
      <c r="AF34" s="53"/>
      <c r="AG34" s="53"/>
    </row>
    <row r="35" spans="1:41" x14ac:dyDescent="0.25">
      <c r="Q35" s="56"/>
      <c r="R35" s="56"/>
      <c r="S35" s="56"/>
      <c r="T35" s="3"/>
      <c r="U35" s="1"/>
      <c r="V35" s="1"/>
      <c r="W35" s="1"/>
      <c r="X35" s="1"/>
      <c r="Y35" s="1"/>
      <c r="AB35" s="53" t="e">
        <f>#REF!</f>
        <v>#REF!</v>
      </c>
      <c r="AC35" s="53" t="e">
        <f>#REF!</f>
        <v>#REF!</v>
      </c>
      <c r="AD35" s="53" t="e">
        <f>#REF!</f>
        <v>#REF!</v>
      </c>
      <c r="AE35" s="53" t="e">
        <f>#REF!</f>
        <v>#REF!</v>
      </c>
      <c r="AF35" s="53" t="e">
        <f>SUM(#REF!)</f>
        <v>#REF!</v>
      </c>
      <c r="AG35" s="56"/>
    </row>
    <row r="36" spans="1:41" x14ac:dyDescent="0.25">
      <c r="A36" s="20">
        <v>1</v>
      </c>
      <c r="B36" s="93">
        <v>221</v>
      </c>
      <c r="C36" s="185" t="s">
        <v>10</v>
      </c>
      <c r="D36" s="58" t="s">
        <v>43</v>
      </c>
      <c r="E36" s="58" t="s">
        <v>44</v>
      </c>
      <c r="F36" s="58" t="s">
        <v>9</v>
      </c>
      <c r="G36" s="153">
        <f>SUM(H36:W36)</f>
        <v>246</v>
      </c>
      <c r="H36" s="64">
        <v>20</v>
      </c>
      <c r="I36" s="21">
        <v>20</v>
      </c>
      <c r="J36" s="64"/>
      <c r="K36" s="64"/>
      <c r="L36" s="64">
        <v>13</v>
      </c>
      <c r="M36" s="64">
        <v>16</v>
      </c>
      <c r="N36" s="64">
        <v>13</v>
      </c>
      <c r="O36" s="64">
        <v>25</v>
      </c>
      <c r="P36" s="42">
        <v>20</v>
      </c>
      <c r="Q36" s="42">
        <v>0</v>
      </c>
      <c r="R36" s="42">
        <v>25</v>
      </c>
      <c r="S36" s="42">
        <v>25</v>
      </c>
      <c r="T36" s="64">
        <v>20</v>
      </c>
      <c r="U36" s="64">
        <v>13</v>
      </c>
      <c r="V36" s="64">
        <v>20</v>
      </c>
      <c r="W36" s="64">
        <v>16</v>
      </c>
      <c r="X36" s="116"/>
      <c r="Y36" s="116"/>
      <c r="AB36" s="54">
        <f>B37</f>
        <v>121</v>
      </c>
      <c r="AC36" s="54" t="str">
        <f>D36</f>
        <v>Nico Van der Merwe</v>
      </c>
      <c r="AD36" s="54" t="str">
        <f>E36</f>
        <v>Genrock</v>
      </c>
      <c r="AE36" s="54" t="str">
        <f>F36</f>
        <v>Kawasaki ZX10</v>
      </c>
      <c r="AF36" s="54" t="e">
        <f>205+#REF!+#REF!+#REF!+#REF!</f>
        <v>#REF!</v>
      </c>
      <c r="AG36" s="56"/>
    </row>
    <row r="37" spans="1:41" ht="15.75" x14ac:dyDescent="0.25">
      <c r="A37" s="20">
        <v>2</v>
      </c>
      <c r="B37" s="94">
        <v>121</v>
      </c>
      <c r="C37" s="197" t="s">
        <v>10</v>
      </c>
      <c r="D37" s="96" t="s">
        <v>42</v>
      </c>
      <c r="E37" s="81" t="s">
        <v>212</v>
      </c>
      <c r="F37" s="59" t="s">
        <v>9</v>
      </c>
      <c r="G37" s="153">
        <f>SUM(H37:W37)</f>
        <v>233</v>
      </c>
      <c r="H37" s="62">
        <v>25</v>
      </c>
      <c r="I37" s="62">
        <v>25</v>
      </c>
      <c r="J37" s="42"/>
      <c r="K37" s="42"/>
      <c r="L37" s="42">
        <v>20</v>
      </c>
      <c r="M37" s="42">
        <v>25</v>
      </c>
      <c r="N37" s="42">
        <v>16</v>
      </c>
      <c r="O37" s="42">
        <v>0</v>
      </c>
      <c r="P37" s="42">
        <v>25</v>
      </c>
      <c r="Q37" s="168">
        <v>0</v>
      </c>
      <c r="R37" s="42">
        <v>20</v>
      </c>
      <c r="S37" s="42">
        <v>0</v>
      </c>
      <c r="T37" s="42">
        <v>16</v>
      </c>
      <c r="U37" s="42">
        <v>25</v>
      </c>
      <c r="V37" s="42">
        <v>16</v>
      </c>
      <c r="W37" s="42">
        <v>20</v>
      </c>
      <c r="X37" s="54"/>
      <c r="Y37" s="54"/>
      <c r="AB37" s="54"/>
      <c r="AC37" s="54"/>
      <c r="AD37" s="54"/>
      <c r="AE37" s="54"/>
      <c r="AF37" s="54"/>
      <c r="AG37" s="54"/>
    </row>
    <row r="38" spans="1:41" ht="15.75" x14ac:dyDescent="0.25">
      <c r="A38" s="20">
        <v>3</v>
      </c>
      <c r="B38" s="94">
        <v>23</v>
      </c>
      <c r="C38" s="198" t="s">
        <v>10</v>
      </c>
      <c r="D38" s="59" t="s">
        <v>45</v>
      </c>
      <c r="E38" s="59"/>
      <c r="F38" s="59" t="s">
        <v>9</v>
      </c>
      <c r="G38" s="153">
        <f>SUM(H38:W38)</f>
        <v>224</v>
      </c>
      <c r="H38" s="62">
        <v>16</v>
      </c>
      <c r="I38" s="62">
        <v>16</v>
      </c>
      <c r="J38" s="42"/>
      <c r="K38" s="42"/>
      <c r="L38" s="42">
        <v>16</v>
      </c>
      <c r="M38" s="42">
        <v>0</v>
      </c>
      <c r="N38" s="42">
        <v>25</v>
      </c>
      <c r="O38" s="42">
        <v>20</v>
      </c>
      <c r="P38" s="42">
        <v>0</v>
      </c>
      <c r="Q38" s="42">
        <v>0</v>
      </c>
      <c r="R38" s="42">
        <v>16</v>
      </c>
      <c r="S38" s="42">
        <v>20</v>
      </c>
      <c r="T38" s="42">
        <v>25</v>
      </c>
      <c r="U38" s="42">
        <v>20</v>
      </c>
      <c r="V38" s="64">
        <v>25</v>
      </c>
      <c r="W38" s="64">
        <v>25</v>
      </c>
      <c r="X38" s="54"/>
      <c r="Y38" s="54"/>
      <c r="AB38" s="54"/>
      <c r="AC38" s="54"/>
      <c r="AD38" s="54"/>
      <c r="AE38" s="54"/>
      <c r="AF38" s="54"/>
      <c r="AG38" s="56"/>
    </row>
    <row r="39" spans="1:41" ht="15.75" x14ac:dyDescent="0.25">
      <c r="A39" s="97">
        <v>4</v>
      </c>
      <c r="B39" s="34">
        <v>51</v>
      </c>
      <c r="C39" s="99" t="s">
        <v>10</v>
      </c>
      <c r="D39" s="98" t="s">
        <v>78</v>
      </c>
      <c r="E39" s="61"/>
      <c r="F39" s="61" t="s">
        <v>79</v>
      </c>
      <c r="G39" s="153">
        <f>SUM(H39:W39)</f>
        <v>126</v>
      </c>
      <c r="H39" s="64">
        <v>0</v>
      </c>
      <c r="I39" s="21">
        <v>0</v>
      </c>
      <c r="J39" s="64"/>
      <c r="K39" s="64"/>
      <c r="L39" s="64">
        <v>25</v>
      </c>
      <c r="M39" s="64">
        <v>20</v>
      </c>
      <c r="N39" s="64">
        <v>20</v>
      </c>
      <c r="O39" s="64">
        <v>16</v>
      </c>
      <c r="P39" s="42">
        <v>16</v>
      </c>
      <c r="Q39" s="42">
        <v>0</v>
      </c>
      <c r="R39" s="42">
        <v>0</v>
      </c>
      <c r="S39" s="42">
        <v>0</v>
      </c>
      <c r="T39" s="42">
        <v>13</v>
      </c>
      <c r="U39" s="42">
        <v>16</v>
      </c>
      <c r="V39" s="42">
        <v>0</v>
      </c>
      <c r="W39" s="42">
        <v>0</v>
      </c>
      <c r="X39" s="54"/>
      <c r="Y39" s="54"/>
      <c r="AB39" s="54"/>
      <c r="AC39" s="54"/>
      <c r="AD39" s="54"/>
      <c r="AE39" s="54"/>
      <c r="AF39" s="54"/>
      <c r="AG39" s="56"/>
    </row>
    <row r="40" spans="1:41" x14ac:dyDescent="0.25">
      <c r="A40" s="8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1"/>
      <c r="Y40" s="1"/>
      <c r="AB40" s="1"/>
      <c r="AC40" s="1"/>
      <c r="AD40" s="1"/>
      <c r="AE40" s="1"/>
      <c r="AF40" s="1"/>
      <c r="AG40" s="1"/>
    </row>
    <row r="41" spans="1:41" x14ac:dyDescent="0.25">
      <c r="B41" s="39"/>
      <c r="C41" s="39"/>
      <c r="H41" s="1"/>
      <c r="I41" s="1"/>
      <c r="J41" s="1"/>
      <c r="K41" s="1"/>
      <c r="L41" s="1"/>
      <c r="M41" s="1"/>
      <c r="N41" s="1"/>
      <c r="O41" s="1"/>
      <c r="P41" s="184"/>
      <c r="Q41" s="56"/>
      <c r="R41" s="56"/>
      <c r="S41" s="56"/>
      <c r="T41" s="3"/>
      <c r="U41" s="1"/>
      <c r="V41" s="1"/>
      <c r="W41" s="1"/>
      <c r="X41" s="1"/>
      <c r="Y41" s="1"/>
      <c r="AB41" s="56">
        <f>B36</f>
        <v>221</v>
      </c>
      <c r="AC41" s="56"/>
      <c r="AD41" s="56"/>
      <c r="AE41" s="56"/>
      <c r="AF41" s="56"/>
      <c r="AG41" s="56"/>
    </row>
    <row r="42" spans="1:41" x14ac:dyDescent="0.25">
      <c r="A42" s="18">
        <v>1</v>
      </c>
      <c r="B42" s="204">
        <v>65</v>
      </c>
      <c r="C42" s="33" t="s">
        <v>23</v>
      </c>
      <c r="D42" s="205" t="s">
        <v>210</v>
      </c>
      <c r="E42" s="205" t="s">
        <v>184</v>
      </c>
      <c r="F42" s="205" t="s">
        <v>84</v>
      </c>
      <c r="G42" s="153">
        <v>166</v>
      </c>
      <c r="H42" s="206">
        <v>0</v>
      </c>
      <c r="I42" s="207">
        <v>0</v>
      </c>
      <c r="J42" s="208">
        <v>10</v>
      </c>
      <c r="K42" s="206">
        <v>11</v>
      </c>
      <c r="L42" s="206">
        <v>0</v>
      </c>
      <c r="M42" s="206">
        <v>0</v>
      </c>
      <c r="N42" s="206">
        <v>0</v>
      </c>
      <c r="O42" s="206">
        <v>0</v>
      </c>
      <c r="P42" s="209">
        <v>0</v>
      </c>
      <c r="Q42" s="206">
        <v>0</v>
      </c>
      <c r="R42" s="206">
        <v>0</v>
      </c>
      <c r="S42" s="210">
        <v>0</v>
      </c>
      <c r="T42" s="207">
        <v>0</v>
      </c>
      <c r="U42" s="210">
        <v>126</v>
      </c>
      <c r="V42" s="42">
        <v>20</v>
      </c>
      <c r="W42" s="42">
        <v>20</v>
      </c>
      <c r="X42" s="116"/>
      <c r="Y42" s="116"/>
      <c r="AB42" s="56" t="e">
        <f>#REF!</f>
        <v>#REF!</v>
      </c>
      <c r="AC42" s="56"/>
      <c r="AD42" s="56"/>
      <c r="AE42" s="56"/>
      <c r="AF42" s="56"/>
      <c r="AG42" s="56"/>
    </row>
    <row r="43" spans="1:41" x14ac:dyDescent="0.25">
      <c r="A43" s="79">
        <v>2</v>
      </c>
      <c r="B43" s="161">
        <v>55</v>
      </c>
      <c r="C43" s="33" t="s">
        <v>23</v>
      </c>
      <c r="D43" s="59" t="s">
        <v>183</v>
      </c>
      <c r="E43" s="193" t="s">
        <v>184</v>
      </c>
      <c r="F43" s="111" t="s">
        <v>84</v>
      </c>
      <c r="G43" s="153">
        <f>SUM(H43:W43)</f>
        <v>160</v>
      </c>
      <c r="H43" s="218">
        <v>0</v>
      </c>
      <c r="I43" s="42">
        <v>0</v>
      </c>
      <c r="J43" s="191">
        <v>0</v>
      </c>
      <c r="K43" s="192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7">
        <v>140</v>
      </c>
      <c r="S43" s="174">
        <v>0</v>
      </c>
      <c r="T43" s="161">
        <v>20</v>
      </c>
      <c r="U43" s="112">
        <v>0</v>
      </c>
      <c r="V43" s="42">
        <v>0</v>
      </c>
      <c r="W43" s="42">
        <v>0</v>
      </c>
      <c r="X43" s="54"/>
      <c r="Y43" s="54"/>
      <c r="AB43" s="56"/>
      <c r="AC43" s="56"/>
      <c r="AD43" s="56"/>
      <c r="AE43" s="56"/>
      <c r="AF43" s="56"/>
      <c r="AG43" s="56"/>
      <c r="AL43" s="14"/>
      <c r="AM43" s="23"/>
      <c r="AN43" s="14"/>
      <c r="AO43" s="14"/>
    </row>
    <row r="44" spans="1:41" x14ac:dyDescent="0.25">
      <c r="A44" s="79">
        <v>3</v>
      </c>
      <c r="B44" s="34">
        <v>79</v>
      </c>
      <c r="C44" s="77" t="s">
        <v>23</v>
      </c>
      <c r="D44" s="59" t="s">
        <v>82</v>
      </c>
      <c r="E44" s="59" t="s">
        <v>83</v>
      </c>
      <c r="F44" s="59" t="s">
        <v>84</v>
      </c>
      <c r="G44" s="153">
        <f>SUM(H44:W44)</f>
        <v>141</v>
      </c>
      <c r="H44" s="62">
        <v>0</v>
      </c>
      <c r="I44" s="62">
        <v>0</v>
      </c>
      <c r="J44" s="42"/>
      <c r="K44" s="42"/>
      <c r="L44" s="42">
        <v>20</v>
      </c>
      <c r="M44" s="42">
        <v>25</v>
      </c>
      <c r="N44" s="42">
        <v>20</v>
      </c>
      <c r="O44" s="42">
        <v>20</v>
      </c>
      <c r="P44" s="42">
        <v>20</v>
      </c>
      <c r="Q44" s="42">
        <v>0</v>
      </c>
      <c r="R44" s="42">
        <v>0</v>
      </c>
      <c r="S44" s="42">
        <v>0</v>
      </c>
      <c r="T44" s="64">
        <v>16</v>
      </c>
      <c r="U44" s="42">
        <v>20</v>
      </c>
      <c r="V44" s="42">
        <v>0</v>
      </c>
      <c r="W44" s="42">
        <v>0</v>
      </c>
      <c r="X44" s="54"/>
      <c r="Y44" s="54"/>
      <c r="AB44" s="54"/>
      <c r="AC44" s="54"/>
      <c r="AD44" s="54"/>
      <c r="AE44" s="54"/>
      <c r="AF44" s="54"/>
      <c r="AG44" s="54"/>
      <c r="AO44" s="14"/>
    </row>
    <row r="45" spans="1:41" x14ac:dyDescent="0.25">
      <c r="A45" s="79">
        <v>4</v>
      </c>
      <c r="B45" s="34">
        <v>76</v>
      </c>
      <c r="C45" s="77" t="s">
        <v>23</v>
      </c>
      <c r="D45" s="59" t="s">
        <v>116</v>
      </c>
      <c r="E45" s="59" t="s">
        <v>117</v>
      </c>
      <c r="F45" s="59" t="s">
        <v>30</v>
      </c>
      <c r="G45" s="153">
        <f>SUM(H45:W45)</f>
        <v>48</v>
      </c>
      <c r="H45" s="62">
        <v>16</v>
      </c>
      <c r="I45" s="62">
        <v>16</v>
      </c>
      <c r="J45" s="42"/>
      <c r="K45" s="42"/>
      <c r="L45" s="42">
        <v>0</v>
      </c>
      <c r="M45" s="42">
        <v>16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54"/>
      <c r="Y45" s="54"/>
      <c r="AB45" s="143"/>
      <c r="AC45" s="143"/>
      <c r="AD45" s="143"/>
      <c r="AE45" s="143"/>
      <c r="AF45" s="143"/>
      <c r="AG45" s="143"/>
      <c r="AO45" s="14"/>
    </row>
    <row r="46" spans="1:41" x14ac:dyDescent="0.25">
      <c r="A46" s="18">
        <v>5</v>
      </c>
      <c r="B46" s="22">
        <v>46</v>
      </c>
      <c r="C46" s="33" t="s">
        <v>23</v>
      </c>
      <c r="D46" s="58" t="s">
        <v>80</v>
      </c>
      <c r="E46" s="63"/>
      <c r="F46" s="58" t="s">
        <v>81</v>
      </c>
      <c r="G46" s="153">
        <f>SUM(H46:W46)</f>
        <v>45</v>
      </c>
      <c r="H46" s="21">
        <v>0</v>
      </c>
      <c r="I46" s="21">
        <v>0</v>
      </c>
      <c r="J46" s="64"/>
      <c r="K46" s="64"/>
      <c r="L46" s="64">
        <v>25</v>
      </c>
      <c r="M46" s="64">
        <v>20</v>
      </c>
      <c r="N46" s="64">
        <v>0</v>
      </c>
      <c r="O46" s="64">
        <v>0</v>
      </c>
      <c r="P46" s="42">
        <v>0</v>
      </c>
      <c r="Q46" s="182">
        <v>0</v>
      </c>
      <c r="R46" s="182">
        <v>0</v>
      </c>
      <c r="S46" s="182">
        <v>0</v>
      </c>
      <c r="T46" s="42">
        <v>0</v>
      </c>
      <c r="U46" s="42">
        <v>0</v>
      </c>
      <c r="V46" s="42">
        <v>0</v>
      </c>
      <c r="W46" s="42">
        <v>0</v>
      </c>
      <c r="X46" s="106"/>
      <c r="Y46" s="106"/>
      <c r="AB46" s="161">
        <v>25</v>
      </c>
      <c r="AC46" s="161">
        <v>25</v>
      </c>
      <c r="AD46" s="53" t="e">
        <f>#REF!</f>
        <v>#REF!</v>
      </c>
      <c r="AE46" s="53" t="e">
        <f>#REF!</f>
        <v>#REF!</v>
      </c>
      <c r="AF46" s="53" t="e">
        <f>#REF!</f>
        <v>#REF!</v>
      </c>
      <c r="AG46" s="53" t="e">
        <f>#REF!</f>
        <v>#REF!</v>
      </c>
      <c r="AO46" s="14"/>
    </row>
    <row r="47" spans="1:41" x14ac:dyDescent="0.25">
      <c r="A47" s="203">
        <v>6</v>
      </c>
      <c r="B47" s="22">
        <v>73</v>
      </c>
      <c r="C47" s="33" t="s">
        <v>23</v>
      </c>
      <c r="D47" s="58" t="s">
        <v>152</v>
      </c>
      <c r="E47" s="63"/>
      <c r="F47" s="58" t="s">
        <v>84</v>
      </c>
      <c r="G47" s="153">
        <f>SUM(H47:W47)</f>
        <v>16</v>
      </c>
      <c r="H47" s="21">
        <v>0</v>
      </c>
      <c r="I47" s="21">
        <v>0</v>
      </c>
      <c r="J47" s="64"/>
      <c r="K47" s="64"/>
      <c r="L47" s="64">
        <v>0</v>
      </c>
      <c r="M47" s="64">
        <v>0</v>
      </c>
      <c r="N47" s="64">
        <v>0</v>
      </c>
      <c r="O47" s="64">
        <v>0</v>
      </c>
      <c r="P47" s="42">
        <v>16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64">
        <v>0</v>
      </c>
      <c r="W47" s="64">
        <v>0</v>
      </c>
      <c r="X47" s="106"/>
      <c r="Y47" s="106"/>
      <c r="AB47" s="106"/>
      <c r="AC47" s="106"/>
      <c r="AD47" s="53"/>
      <c r="AE47" s="53"/>
      <c r="AF47" s="53"/>
      <c r="AG47" s="53"/>
      <c r="AO47" s="14"/>
    </row>
    <row r="48" spans="1:41" x14ac:dyDescent="0.25">
      <c r="X48" s="106"/>
      <c r="Y48" s="106"/>
      <c r="AB48" s="106"/>
      <c r="AC48" s="106"/>
      <c r="AD48" s="53"/>
      <c r="AE48" s="53"/>
      <c r="AF48" s="53"/>
      <c r="AG48" s="53"/>
      <c r="AO48" s="14"/>
    </row>
    <row r="49" spans="1:41" x14ac:dyDescent="0.25">
      <c r="A49" s="84"/>
      <c r="G49" s="122"/>
      <c r="Q49" s="78"/>
      <c r="R49" s="53"/>
      <c r="S49" s="53"/>
      <c r="T49" s="3"/>
      <c r="U49" s="1"/>
      <c r="V49" s="1"/>
      <c r="W49" s="1"/>
      <c r="X49" s="1"/>
      <c r="Y49" s="1"/>
      <c r="AB49" s="78"/>
      <c r="AC49" s="53"/>
      <c r="AD49" s="53"/>
      <c r="AE49" s="53"/>
      <c r="AF49" s="53"/>
      <c r="AG49" s="53"/>
      <c r="AO49" s="14"/>
    </row>
    <row r="50" spans="1:41" x14ac:dyDescent="0.25">
      <c r="A50" s="20">
        <v>1</v>
      </c>
      <c r="B50" s="22">
        <v>23</v>
      </c>
      <c r="C50" s="57" t="s">
        <v>11</v>
      </c>
      <c r="D50" s="58" t="s">
        <v>85</v>
      </c>
      <c r="E50" s="58"/>
      <c r="F50" s="58" t="s">
        <v>79</v>
      </c>
      <c r="G50" s="153">
        <f>SUM(H50:W50)</f>
        <v>140</v>
      </c>
      <c r="H50" s="21">
        <v>0</v>
      </c>
      <c r="I50" s="21">
        <v>0</v>
      </c>
      <c r="J50" s="64"/>
      <c r="K50" s="64"/>
      <c r="L50" s="64">
        <v>20</v>
      </c>
      <c r="M50" s="64">
        <v>20</v>
      </c>
      <c r="N50" s="64">
        <v>20</v>
      </c>
      <c r="O50" s="64">
        <v>20</v>
      </c>
      <c r="P50" s="42">
        <v>20</v>
      </c>
      <c r="Q50" s="168">
        <v>0</v>
      </c>
      <c r="R50" s="64">
        <v>0</v>
      </c>
      <c r="S50" s="64">
        <v>0</v>
      </c>
      <c r="T50" s="64">
        <v>20</v>
      </c>
      <c r="U50" s="64">
        <v>20</v>
      </c>
      <c r="V50" s="64">
        <v>0</v>
      </c>
      <c r="W50" s="64">
        <v>0</v>
      </c>
      <c r="X50" s="116"/>
      <c r="Y50" s="116"/>
      <c r="AB50" s="53"/>
      <c r="AC50" s="53"/>
      <c r="AD50" s="53"/>
      <c r="AE50" s="53"/>
      <c r="AF50" s="53"/>
      <c r="AG50" s="53"/>
    </row>
    <row r="51" spans="1:41" x14ac:dyDescent="0.25">
      <c r="A51" s="20">
        <v>2</v>
      </c>
      <c r="B51" s="22"/>
      <c r="C51" s="57" t="s">
        <v>11</v>
      </c>
      <c r="D51" s="58"/>
      <c r="E51" s="58"/>
      <c r="F51" s="58"/>
      <c r="G51" s="153">
        <f>SUM(H51:W51)</f>
        <v>0</v>
      </c>
      <c r="H51" s="21"/>
      <c r="I51" s="21"/>
      <c r="J51" s="64"/>
      <c r="K51" s="64"/>
      <c r="L51" s="64"/>
      <c r="M51" s="64"/>
      <c r="N51" s="64"/>
      <c r="O51" s="64"/>
      <c r="P51" s="64"/>
      <c r="Q51" s="64">
        <v>0</v>
      </c>
      <c r="R51" s="42">
        <v>0</v>
      </c>
      <c r="S51" s="42">
        <v>0</v>
      </c>
      <c r="T51" s="42">
        <v>0</v>
      </c>
      <c r="U51" s="42">
        <v>0</v>
      </c>
      <c r="V51" s="166">
        <v>0</v>
      </c>
      <c r="W51" s="166">
        <v>0</v>
      </c>
      <c r="X51" s="54"/>
      <c r="Y51" s="54"/>
      <c r="AB51" s="53"/>
      <c r="AC51" s="53"/>
      <c r="AD51" s="53"/>
      <c r="AE51" s="53"/>
      <c r="AF51" s="53"/>
      <c r="AG51" s="53"/>
    </row>
    <row r="52" spans="1:41" ht="15.75" x14ac:dyDescent="0.25">
      <c r="A52" s="80">
        <v>3</v>
      </c>
      <c r="B52" s="66"/>
      <c r="C52" s="49" t="s">
        <v>11</v>
      </c>
      <c r="D52" s="61"/>
      <c r="E52" s="61"/>
      <c r="F52" s="61"/>
      <c r="G52" s="153">
        <f>SUM(H52:W52)</f>
        <v>0</v>
      </c>
      <c r="H52" s="64"/>
      <c r="I52" s="21"/>
      <c r="J52" s="64"/>
      <c r="K52" s="64"/>
      <c r="L52" s="64"/>
      <c r="M52" s="64"/>
      <c r="N52" s="64"/>
      <c r="O52" s="64"/>
      <c r="P52" s="166"/>
      <c r="Q52" s="42">
        <v>0</v>
      </c>
      <c r="R52" s="64">
        <v>0</v>
      </c>
      <c r="S52" s="64">
        <v>0</v>
      </c>
      <c r="T52" s="42">
        <v>0</v>
      </c>
      <c r="U52" s="42">
        <v>0</v>
      </c>
      <c r="V52" s="64">
        <v>0</v>
      </c>
      <c r="W52" s="64">
        <v>0</v>
      </c>
      <c r="X52" s="54"/>
      <c r="Y52" s="54"/>
      <c r="AB52" s="53"/>
      <c r="AC52" s="53"/>
      <c r="AD52" s="53"/>
      <c r="AE52" s="53"/>
      <c r="AF52" s="53"/>
      <c r="AG52" s="53"/>
    </row>
    <row r="53" spans="1:41" ht="15.75" x14ac:dyDescent="0.25">
      <c r="A53" s="80">
        <v>4</v>
      </c>
      <c r="B53" s="66"/>
      <c r="C53" s="49" t="s">
        <v>11</v>
      </c>
      <c r="D53" s="61"/>
      <c r="E53" s="61"/>
      <c r="F53" s="61"/>
      <c r="G53" s="153">
        <f>SUM(H53:W53)</f>
        <v>0</v>
      </c>
      <c r="H53" s="64"/>
      <c r="I53" s="21"/>
      <c r="J53" s="64"/>
      <c r="K53" s="64"/>
      <c r="L53" s="64"/>
      <c r="M53" s="64"/>
      <c r="N53" s="64"/>
      <c r="O53" s="64"/>
      <c r="P53" s="64"/>
      <c r="Q53" s="64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54"/>
      <c r="Y53" s="54"/>
      <c r="AB53" s="53"/>
      <c r="AC53" s="53"/>
      <c r="AD53" s="53"/>
      <c r="AE53" s="53"/>
      <c r="AF53" s="53"/>
      <c r="AG53" s="53"/>
    </row>
    <row r="54" spans="1:41" x14ac:dyDescent="0.25">
      <c r="A54" s="70" t="s">
        <v>20</v>
      </c>
      <c r="G54" s="153" t="s">
        <v>20</v>
      </c>
      <c r="Q54" s="53"/>
      <c r="R54" s="53"/>
      <c r="S54" s="53"/>
      <c r="T54" s="3"/>
      <c r="U54" s="1"/>
      <c r="V54" s="1"/>
      <c r="W54" s="1"/>
      <c r="X54" s="1"/>
      <c r="Y54" s="1"/>
      <c r="AB54" s="53"/>
      <c r="AC54" s="53"/>
      <c r="AD54" s="53"/>
      <c r="AE54" s="53"/>
      <c r="AF54" s="53"/>
      <c r="AG54" s="53"/>
    </row>
    <row r="55" spans="1:41" x14ac:dyDescent="0.25">
      <c r="A55" s="20">
        <v>1</v>
      </c>
      <c r="B55" s="22">
        <v>79</v>
      </c>
      <c r="C55" s="171" t="s">
        <v>153</v>
      </c>
      <c r="D55" s="58" t="s">
        <v>82</v>
      </c>
      <c r="E55" s="58"/>
      <c r="F55" s="58" t="s">
        <v>84</v>
      </c>
      <c r="G55" s="153">
        <f>SUM(H55:W55)</f>
        <v>140</v>
      </c>
      <c r="H55" s="21">
        <v>0</v>
      </c>
      <c r="I55" s="21">
        <v>0</v>
      </c>
      <c r="J55" s="64"/>
      <c r="K55" s="64"/>
      <c r="L55" s="64">
        <v>20</v>
      </c>
      <c r="M55" s="64">
        <v>20</v>
      </c>
      <c r="N55" s="64">
        <v>20</v>
      </c>
      <c r="O55" s="64">
        <v>20</v>
      </c>
      <c r="P55" s="42">
        <v>20</v>
      </c>
      <c r="Q55" s="168">
        <v>0</v>
      </c>
      <c r="R55" s="64">
        <v>0</v>
      </c>
      <c r="S55" s="64">
        <v>0</v>
      </c>
      <c r="T55" s="42">
        <v>20</v>
      </c>
      <c r="U55" s="42">
        <v>20</v>
      </c>
      <c r="V55" s="64">
        <v>0</v>
      </c>
      <c r="W55" s="64">
        <v>0</v>
      </c>
      <c r="X55" s="54"/>
      <c r="Y55" s="54"/>
      <c r="AB55" s="53"/>
      <c r="AC55" s="53"/>
      <c r="AD55" s="53"/>
      <c r="AE55" s="53"/>
      <c r="AF55" s="53"/>
      <c r="AG55" s="53"/>
    </row>
    <row r="56" spans="1:41" x14ac:dyDescent="0.25">
      <c r="A56" s="20">
        <v>2</v>
      </c>
      <c r="B56" s="22">
        <v>73</v>
      </c>
      <c r="C56" s="171" t="s">
        <v>153</v>
      </c>
      <c r="D56" s="58" t="s">
        <v>152</v>
      </c>
      <c r="E56" s="58"/>
      <c r="F56" s="58" t="s">
        <v>84</v>
      </c>
      <c r="G56" s="153">
        <f>SUM(H56:W56)</f>
        <v>16</v>
      </c>
      <c r="H56" s="21">
        <v>0</v>
      </c>
      <c r="I56" s="21">
        <v>0</v>
      </c>
      <c r="J56" s="64"/>
      <c r="K56" s="64"/>
      <c r="L56" s="64">
        <v>0</v>
      </c>
      <c r="M56" s="64">
        <v>0</v>
      </c>
      <c r="N56" s="64">
        <v>0</v>
      </c>
      <c r="O56" s="64">
        <v>0</v>
      </c>
      <c r="P56" s="64">
        <v>16</v>
      </c>
      <c r="Q56" s="64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54"/>
      <c r="Y56" s="54"/>
      <c r="AB56" s="3"/>
      <c r="AC56" s="3"/>
      <c r="AD56" s="3"/>
      <c r="AE56" s="3"/>
      <c r="AF56" s="3"/>
      <c r="AG56" s="3"/>
    </row>
    <row r="57" spans="1:41" x14ac:dyDescent="0.25">
      <c r="A57" s="70"/>
      <c r="B57" s="70"/>
      <c r="C57" s="104"/>
      <c r="D57" s="27"/>
      <c r="E57" s="27"/>
      <c r="F57" s="27"/>
      <c r="G57" s="27"/>
      <c r="H57" s="103"/>
      <c r="I57" s="100"/>
      <c r="J57" s="101"/>
      <c r="K57" s="102"/>
      <c r="L57" s="116"/>
      <c r="M57" s="116"/>
      <c r="N57" s="116"/>
      <c r="O57" s="116"/>
      <c r="P57" s="54"/>
      <c r="Q57" s="3"/>
      <c r="R57" s="3"/>
      <c r="S57" s="3"/>
      <c r="T57" s="3"/>
      <c r="U57" s="1"/>
      <c r="V57" s="1"/>
      <c r="W57" s="1"/>
      <c r="X57" s="1"/>
      <c r="Y57" s="1"/>
      <c r="AB57" s="3"/>
      <c r="AC57" s="3"/>
      <c r="AD57" s="3"/>
      <c r="AE57" s="3"/>
      <c r="AF57" s="3"/>
      <c r="AG57" s="3"/>
    </row>
    <row r="58" spans="1:41" x14ac:dyDescent="0.25">
      <c r="B58" s="71"/>
      <c r="C58" s="11"/>
      <c r="D58" s="65"/>
      <c r="E58" s="127"/>
      <c r="F58" s="65"/>
      <c r="G58" s="65"/>
      <c r="H58" s="230" t="s">
        <v>46</v>
      </c>
      <c r="I58" s="231"/>
      <c r="J58" s="72"/>
      <c r="K58" s="72"/>
      <c r="L58" s="232" t="s">
        <v>70</v>
      </c>
      <c r="M58" s="233"/>
      <c r="N58" s="234" t="s">
        <v>125</v>
      </c>
      <c r="O58" s="235"/>
      <c r="P58" s="237" t="s">
        <v>147</v>
      </c>
      <c r="Q58" s="238"/>
      <c r="R58" s="241" t="s">
        <v>165</v>
      </c>
      <c r="S58" s="242"/>
      <c r="T58" s="239" t="s">
        <v>181</v>
      </c>
      <c r="U58" s="240"/>
      <c r="V58" s="225" t="s">
        <v>213</v>
      </c>
      <c r="W58" s="226"/>
      <c r="X58" s="194"/>
      <c r="Y58" s="194"/>
      <c r="AB58" s="3"/>
      <c r="AC58" s="3"/>
      <c r="AD58" s="3"/>
      <c r="AE58" s="3"/>
      <c r="AF58" s="3"/>
      <c r="AG58" s="3"/>
    </row>
    <row r="59" spans="1:41" x14ac:dyDescent="0.25">
      <c r="B59" s="35"/>
      <c r="C59" s="11"/>
      <c r="E59" s="67" t="s">
        <v>20</v>
      </c>
      <c r="F59" s="15" t="s">
        <v>3</v>
      </c>
      <c r="G59" s="15"/>
      <c r="H59" s="69" t="s">
        <v>5</v>
      </c>
      <c r="I59" s="75" t="s">
        <v>6</v>
      </c>
      <c r="J59" s="73"/>
      <c r="K59" s="73"/>
      <c r="L59" s="107" t="s">
        <v>5</v>
      </c>
      <c r="M59" s="120" t="s">
        <v>6</v>
      </c>
      <c r="N59" s="159" t="s">
        <v>5</v>
      </c>
      <c r="O59" s="160" t="s">
        <v>6</v>
      </c>
      <c r="P59" s="169" t="s">
        <v>5</v>
      </c>
      <c r="Q59" s="170" t="s">
        <v>6</v>
      </c>
      <c r="R59" s="175" t="s">
        <v>5</v>
      </c>
      <c r="S59" s="176" t="s">
        <v>6</v>
      </c>
      <c r="T59" s="188" t="s">
        <v>5</v>
      </c>
      <c r="U59" s="189" t="s">
        <v>6</v>
      </c>
      <c r="V59" s="201" t="s">
        <v>5</v>
      </c>
      <c r="W59" s="202" t="s">
        <v>6</v>
      </c>
      <c r="X59" s="194"/>
      <c r="Y59" s="194"/>
      <c r="AB59" s="3"/>
      <c r="AC59" s="3"/>
      <c r="AD59" s="3"/>
      <c r="AE59" s="3"/>
      <c r="AF59" s="3"/>
      <c r="AG59" s="3"/>
      <c r="AM59" s="7"/>
    </row>
    <row r="60" spans="1:41" x14ac:dyDescent="0.25">
      <c r="B60" s="35"/>
      <c r="C60" s="11"/>
      <c r="F60" s="59" t="s">
        <v>17</v>
      </c>
      <c r="G60" s="59"/>
      <c r="H60" s="85" t="s">
        <v>47</v>
      </c>
      <c r="I60" s="86" t="s">
        <v>59</v>
      </c>
      <c r="J60" s="82"/>
      <c r="K60" s="82"/>
      <c r="L60" s="82" t="s">
        <v>86</v>
      </c>
      <c r="M60" s="82" t="s">
        <v>102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196"/>
      <c r="Y60" s="196"/>
      <c r="AB60" s="3"/>
      <c r="AC60" s="3"/>
      <c r="AD60" s="3"/>
      <c r="AE60" s="3"/>
      <c r="AF60" s="3"/>
      <c r="AG60" s="3"/>
      <c r="AM60" s="7"/>
    </row>
    <row r="61" spans="1:41" x14ac:dyDescent="0.25">
      <c r="B61" s="35"/>
      <c r="C61" s="11"/>
      <c r="F61" s="59" t="s">
        <v>220</v>
      </c>
      <c r="G61" s="59"/>
      <c r="H61" s="85">
        <v>0</v>
      </c>
      <c r="I61" s="86">
        <v>0</v>
      </c>
      <c r="J61" s="118"/>
      <c r="K61" s="118"/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 t="s">
        <v>235</v>
      </c>
      <c r="W61" s="82" t="s">
        <v>251</v>
      </c>
      <c r="X61" s="196"/>
      <c r="Y61" s="196"/>
      <c r="AB61" s="3"/>
      <c r="AC61" s="3"/>
      <c r="AD61" s="3"/>
      <c r="AE61" s="3"/>
      <c r="AF61" s="3"/>
      <c r="AG61" s="3"/>
      <c r="AM61" s="7"/>
    </row>
    <row r="62" spans="1:41" x14ac:dyDescent="0.25">
      <c r="B62" s="35"/>
      <c r="C62" s="11"/>
      <c r="F62" s="58" t="s">
        <v>12</v>
      </c>
      <c r="G62" s="58"/>
      <c r="H62" s="85" t="s">
        <v>48</v>
      </c>
      <c r="I62" s="86" t="s">
        <v>60</v>
      </c>
      <c r="J62" s="118"/>
      <c r="K62" s="118"/>
      <c r="L62" s="82" t="s">
        <v>101</v>
      </c>
      <c r="M62" s="82" t="s">
        <v>119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 t="s">
        <v>187</v>
      </c>
      <c r="U62" s="82" t="s">
        <v>208</v>
      </c>
      <c r="V62" s="82">
        <v>0</v>
      </c>
      <c r="W62" s="82">
        <v>0</v>
      </c>
      <c r="X62" s="196"/>
      <c r="Y62" s="196"/>
      <c r="AB62" s="3"/>
      <c r="AC62" s="3"/>
      <c r="AD62" s="3"/>
      <c r="AE62" s="3"/>
      <c r="AF62" s="3"/>
      <c r="AG62" s="3"/>
      <c r="AM62" s="7"/>
    </row>
    <row r="63" spans="1:41" x14ac:dyDescent="0.25">
      <c r="B63" s="35"/>
      <c r="C63" s="11"/>
      <c r="F63" s="58" t="s">
        <v>197</v>
      </c>
      <c r="G63" s="58"/>
      <c r="H63" s="85">
        <v>0</v>
      </c>
      <c r="I63" s="86">
        <v>0</v>
      </c>
      <c r="J63" s="118"/>
      <c r="K63" s="118"/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 t="s">
        <v>198</v>
      </c>
      <c r="U63" s="82">
        <v>0</v>
      </c>
      <c r="V63" s="82">
        <v>0</v>
      </c>
      <c r="W63" s="82">
        <v>0</v>
      </c>
      <c r="X63" s="196"/>
      <c r="Y63" s="196"/>
      <c r="AB63" s="3"/>
      <c r="AC63" s="3"/>
      <c r="AD63" s="3"/>
      <c r="AE63" s="3"/>
      <c r="AF63" s="3"/>
      <c r="AG63" s="3"/>
      <c r="AM63" s="7"/>
    </row>
    <row r="64" spans="1:41" x14ac:dyDescent="0.25">
      <c r="B64" s="35"/>
      <c r="C64" s="11"/>
      <c r="F64" s="58" t="s">
        <v>31</v>
      </c>
      <c r="G64" s="58"/>
      <c r="H64" s="85" t="s">
        <v>49</v>
      </c>
      <c r="I64" s="86" t="s">
        <v>61</v>
      </c>
      <c r="J64" s="82"/>
      <c r="K64" s="82"/>
      <c r="L64" s="82" t="s">
        <v>88</v>
      </c>
      <c r="M64" s="82" t="s">
        <v>105</v>
      </c>
      <c r="N64" s="82" t="s">
        <v>129</v>
      </c>
      <c r="O64" s="82">
        <v>0</v>
      </c>
      <c r="P64" s="82" t="s">
        <v>154</v>
      </c>
      <c r="Q64" s="82">
        <v>0</v>
      </c>
      <c r="R64" s="82" t="s">
        <v>169</v>
      </c>
      <c r="S64" s="82" t="s">
        <v>175</v>
      </c>
      <c r="T64" s="82" t="s">
        <v>185</v>
      </c>
      <c r="U64" s="82" t="s">
        <v>202</v>
      </c>
      <c r="V64" s="82" t="s">
        <v>232</v>
      </c>
      <c r="W64" s="82" t="s">
        <v>249</v>
      </c>
      <c r="X64" s="196"/>
      <c r="Y64" s="196"/>
      <c r="AB64" s="3"/>
      <c r="AC64" s="3"/>
      <c r="AD64" s="3"/>
      <c r="AE64" s="3"/>
      <c r="AF64" s="3"/>
      <c r="AG64" s="3"/>
      <c r="AM64" s="7"/>
    </row>
    <row r="65" spans="2:39" x14ac:dyDescent="0.25">
      <c r="B65" s="35"/>
      <c r="C65" s="11"/>
      <c r="F65" s="58" t="s">
        <v>150</v>
      </c>
      <c r="G65" s="58"/>
      <c r="H65" s="85">
        <v>0</v>
      </c>
      <c r="I65" s="86">
        <v>0</v>
      </c>
      <c r="J65" s="82"/>
      <c r="K65" s="82"/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 t="s">
        <v>199</v>
      </c>
      <c r="U65" s="82">
        <v>0</v>
      </c>
      <c r="V65" s="82">
        <v>0</v>
      </c>
      <c r="W65" s="82">
        <v>0</v>
      </c>
      <c r="X65" s="196"/>
      <c r="Y65" s="196"/>
      <c r="AB65" s="3"/>
      <c r="AC65" s="3"/>
      <c r="AD65" s="3"/>
      <c r="AE65" s="3"/>
      <c r="AF65" s="3"/>
      <c r="AG65" s="3"/>
      <c r="AM65" s="7"/>
    </row>
    <row r="66" spans="2:39" x14ac:dyDescent="0.25">
      <c r="B66" s="35"/>
      <c r="C66" s="11"/>
      <c r="F66" s="58" t="s">
        <v>229</v>
      </c>
      <c r="G66" s="58"/>
      <c r="H66" s="85">
        <v>0</v>
      </c>
      <c r="I66" s="86">
        <v>0</v>
      </c>
      <c r="J66" s="82"/>
      <c r="K66" s="82"/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 t="s">
        <v>230</v>
      </c>
      <c r="W66" s="82" t="s">
        <v>261</v>
      </c>
      <c r="X66" s="196"/>
      <c r="Y66" s="196"/>
      <c r="AB66" s="3"/>
      <c r="AC66" s="3"/>
      <c r="AD66" s="3"/>
      <c r="AE66" s="3"/>
      <c r="AF66" s="3"/>
      <c r="AG66" s="3"/>
      <c r="AM66" s="7"/>
    </row>
    <row r="67" spans="2:39" x14ac:dyDescent="0.25">
      <c r="B67" s="35"/>
      <c r="C67" s="11"/>
      <c r="F67" s="58" t="s">
        <v>40</v>
      </c>
      <c r="G67" s="58"/>
      <c r="H67" s="85" t="s">
        <v>50</v>
      </c>
      <c r="I67" s="86" t="s">
        <v>62</v>
      </c>
      <c r="J67" s="82"/>
      <c r="K67" s="82"/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 t="s">
        <v>200</v>
      </c>
      <c r="U67" s="82">
        <v>0</v>
      </c>
      <c r="V67" s="82">
        <v>0</v>
      </c>
      <c r="W67" s="82">
        <v>0</v>
      </c>
      <c r="X67" s="196"/>
      <c r="Y67" s="196"/>
      <c r="AB67" s="3"/>
      <c r="AC67" s="3"/>
      <c r="AD67" s="3"/>
      <c r="AE67" s="3"/>
      <c r="AF67" s="3"/>
      <c r="AG67" s="3"/>
      <c r="AM67" s="7"/>
    </row>
    <row r="68" spans="2:39" x14ac:dyDescent="0.25">
      <c r="B68" s="35"/>
      <c r="C68" s="11"/>
      <c r="F68" s="58" t="s">
        <v>126</v>
      </c>
      <c r="G68" s="58"/>
      <c r="H68" s="85">
        <v>0</v>
      </c>
      <c r="I68" s="86">
        <v>0</v>
      </c>
      <c r="J68" s="82"/>
      <c r="K68" s="82"/>
      <c r="L68" s="82">
        <v>0</v>
      </c>
      <c r="M68" s="82">
        <v>0</v>
      </c>
      <c r="N68" s="82" t="s">
        <v>130</v>
      </c>
      <c r="O68" s="82" t="s">
        <v>140</v>
      </c>
      <c r="P68" s="82" t="s">
        <v>160</v>
      </c>
      <c r="Q68" s="82">
        <v>0</v>
      </c>
      <c r="R68" s="82">
        <v>0</v>
      </c>
      <c r="S68" s="82">
        <v>0</v>
      </c>
      <c r="T68" s="82" t="s">
        <v>186</v>
      </c>
      <c r="U68" s="82" t="s">
        <v>201</v>
      </c>
      <c r="V68" s="82" t="s">
        <v>231</v>
      </c>
      <c r="W68" s="82" t="s">
        <v>247</v>
      </c>
      <c r="X68" s="196"/>
      <c r="Y68" s="196"/>
      <c r="AB68" s="3"/>
      <c r="AC68" s="3"/>
      <c r="AD68" s="3"/>
      <c r="AE68" s="3"/>
      <c r="AF68" s="3"/>
      <c r="AG68" s="3"/>
      <c r="AM68" s="7"/>
    </row>
    <row r="69" spans="2:39" x14ac:dyDescent="0.25">
      <c r="B69" s="35"/>
      <c r="C69" s="11"/>
      <c r="F69" s="58" t="s">
        <v>116</v>
      </c>
      <c r="G69" s="58"/>
      <c r="H69" s="148"/>
      <c r="I69" s="149"/>
      <c r="J69" s="82"/>
      <c r="K69" s="82"/>
      <c r="L69" s="82">
        <v>0</v>
      </c>
      <c r="M69" s="82" t="s">
        <v>118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196"/>
      <c r="Y69" s="196"/>
      <c r="AB69" s="3"/>
      <c r="AC69" s="3"/>
      <c r="AD69" s="3"/>
      <c r="AE69" s="3"/>
      <c r="AF69" s="3"/>
      <c r="AG69" s="3"/>
      <c r="AM69" s="7"/>
    </row>
    <row r="70" spans="2:39" x14ac:dyDescent="0.25">
      <c r="B70" s="35"/>
      <c r="C70" s="11"/>
      <c r="F70" s="58" t="s">
        <v>18</v>
      </c>
      <c r="G70" s="58"/>
      <c r="H70" s="85" t="s">
        <v>51</v>
      </c>
      <c r="I70" s="86"/>
      <c r="J70" s="82"/>
      <c r="K70" s="82"/>
      <c r="L70" s="82" t="s">
        <v>99</v>
      </c>
      <c r="M70" s="82" t="s">
        <v>103</v>
      </c>
      <c r="N70" s="82" t="s">
        <v>128</v>
      </c>
      <c r="O70" s="82" t="s">
        <v>139</v>
      </c>
      <c r="P70" s="82">
        <v>0</v>
      </c>
      <c r="Q70" s="82">
        <v>0</v>
      </c>
      <c r="R70" s="82">
        <v>0</v>
      </c>
      <c r="S70" s="82">
        <v>0</v>
      </c>
      <c r="T70" s="82" t="s">
        <v>189</v>
      </c>
      <c r="U70" s="82" t="s">
        <v>209</v>
      </c>
      <c r="V70" s="82">
        <v>0</v>
      </c>
      <c r="W70" s="82">
        <v>0</v>
      </c>
      <c r="X70" s="196"/>
      <c r="Y70" s="196"/>
      <c r="AB70" s="3"/>
      <c r="AC70" s="3"/>
      <c r="AD70" s="3"/>
      <c r="AE70" s="3"/>
      <c r="AF70" s="3"/>
      <c r="AG70" s="3"/>
      <c r="AM70" s="7"/>
    </row>
    <row r="71" spans="2:39" x14ac:dyDescent="0.25">
      <c r="B71" s="35"/>
      <c r="C71" s="11"/>
      <c r="F71" s="58" t="s">
        <v>52</v>
      </c>
      <c r="G71" s="105"/>
      <c r="H71" s="87" t="s">
        <v>53</v>
      </c>
      <c r="I71" s="88" t="s">
        <v>63</v>
      </c>
      <c r="J71" s="82"/>
      <c r="K71" s="82"/>
      <c r="L71" s="121" t="s">
        <v>89</v>
      </c>
      <c r="M71" s="121" t="s">
        <v>107</v>
      </c>
      <c r="N71" s="121" t="s">
        <v>137</v>
      </c>
      <c r="O71" s="121" t="s">
        <v>141</v>
      </c>
      <c r="P71" s="121" t="s">
        <v>157</v>
      </c>
      <c r="Q71" s="121">
        <v>0</v>
      </c>
      <c r="R71" s="121" t="s">
        <v>168</v>
      </c>
      <c r="S71" s="121" t="s">
        <v>176</v>
      </c>
      <c r="T71" s="121" t="s">
        <v>188</v>
      </c>
      <c r="U71" s="121" t="s">
        <v>202</v>
      </c>
      <c r="V71" s="121" t="s">
        <v>233</v>
      </c>
      <c r="W71" s="121" t="s">
        <v>250</v>
      </c>
      <c r="X71" s="196"/>
      <c r="Y71" s="196"/>
      <c r="AB71" s="3"/>
      <c r="AC71" s="3"/>
      <c r="AD71" s="3"/>
      <c r="AE71" s="3"/>
      <c r="AF71" s="3"/>
      <c r="AG71" s="3"/>
      <c r="AM71" s="7"/>
    </row>
    <row r="72" spans="2:39" x14ac:dyDescent="0.25">
      <c r="B72" s="35"/>
      <c r="C72" s="11"/>
      <c r="F72" s="58" t="s">
        <v>42</v>
      </c>
      <c r="G72" s="58"/>
      <c r="H72" s="85" t="s">
        <v>54</v>
      </c>
      <c r="I72" s="88" t="s">
        <v>64</v>
      </c>
      <c r="J72" s="82"/>
      <c r="K72" s="82"/>
      <c r="L72" s="82" t="s">
        <v>94</v>
      </c>
      <c r="M72" s="82" t="s">
        <v>111</v>
      </c>
      <c r="N72" s="82" t="s">
        <v>135</v>
      </c>
      <c r="O72" s="82">
        <v>0</v>
      </c>
      <c r="P72" s="82" t="s">
        <v>160</v>
      </c>
      <c r="Q72" s="82">
        <v>0</v>
      </c>
      <c r="R72" s="82" t="s">
        <v>172</v>
      </c>
      <c r="S72" s="82">
        <v>0</v>
      </c>
      <c r="T72" s="82" t="s">
        <v>192</v>
      </c>
      <c r="U72" s="82" t="s">
        <v>203</v>
      </c>
      <c r="V72" s="82" t="s">
        <v>242</v>
      </c>
      <c r="W72" s="82" t="s">
        <v>255</v>
      </c>
      <c r="X72" s="196"/>
      <c r="Y72" s="196"/>
      <c r="AB72" s="3"/>
      <c r="AC72" s="3"/>
      <c r="AD72" s="3"/>
      <c r="AE72" s="3"/>
      <c r="AF72" s="3"/>
      <c r="AG72" s="3"/>
      <c r="AM72" s="7"/>
    </row>
    <row r="73" spans="2:39" x14ac:dyDescent="0.25">
      <c r="B73" s="35"/>
      <c r="C73" s="11"/>
      <c r="F73" s="58" t="s">
        <v>78</v>
      </c>
      <c r="G73" s="58"/>
      <c r="H73" s="85">
        <v>0</v>
      </c>
      <c r="I73" s="88">
        <v>0</v>
      </c>
      <c r="J73" s="82"/>
      <c r="K73" s="82"/>
      <c r="L73" s="82" t="s">
        <v>93</v>
      </c>
      <c r="M73" s="82" t="s">
        <v>112</v>
      </c>
      <c r="N73" s="82">
        <v>0</v>
      </c>
      <c r="O73" s="82" t="s">
        <v>144</v>
      </c>
      <c r="P73" s="82" t="s">
        <v>163</v>
      </c>
      <c r="Q73" s="82">
        <v>0</v>
      </c>
      <c r="R73" s="82">
        <v>0</v>
      </c>
      <c r="S73" s="82">
        <v>0</v>
      </c>
      <c r="T73" s="82" t="s">
        <v>193</v>
      </c>
      <c r="U73" s="82" t="s">
        <v>205</v>
      </c>
      <c r="V73" s="82">
        <v>0</v>
      </c>
      <c r="W73" s="82">
        <v>0</v>
      </c>
      <c r="X73" s="196"/>
      <c r="Y73" s="196"/>
      <c r="AB73" s="3"/>
      <c r="AC73" s="3"/>
      <c r="AD73" s="3"/>
      <c r="AE73" s="3"/>
      <c r="AF73" s="3"/>
      <c r="AG73" s="3"/>
      <c r="AM73" s="7"/>
    </row>
    <row r="74" spans="2:39" x14ac:dyDescent="0.25">
      <c r="B74" s="35"/>
      <c r="C74" s="11"/>
      <c r="F74" s="58" t="s">
        <v>71</v>
      </c>
      <c r="G74" s="58"/>
      <c r="H74" s="85">
        <v>0</v>
      </c>
      <c r="I74" s="88">
        <v>0</v>
      </c>
      <c r="J74" s="82"/>
      <c r="K74" s="82"/>
      <c r="L74" s="82" t="s">
        <v>86</v>
      </c>
      <c r="M74" s="82" t="s">
        <v>104</v>
      </c>
      <c r="N74" s="82" t="s">
        <v>127</v>
      </c>
      <c r="O74" s="82" t="s">
        <v>138</v>
      </c>
      <c r="P74" s="82" t="s">
        <v>155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196"/>
      <c r="Y74" s="196"/>
      <c r="AB74" s="3"/>
      <c r="AC74" s="3"/>
      <c r="AD74" s="3"/>
      <c r="AE74" s="3"/>
      <c r="AF74" s="3"/>
      <c r="AG74" s="3"/>
      <c r="AM74" s="7"/>
    </row>
    <row r="75" spans="2:39" x14ac:dyDescent="0.25">
      <c r="B75" s="35"/>
      <c r="C75" s="11"/>
      <c r="F75" s="58" t="s">
        <v>73</v>
      </c>
      <c r="G75" s="58"/>
      <c r="H75" s="85">
        <v>0</v>
      </c>
      <c r="I75" s="88">
        <v>0</v>
      </c>
      <c r="J75" s="82"/>
      <c r="K75" s="82"/>
      <c r="L75" s="82" t="s">
        <v>91</v>
      </c>
      <c r="M75" s="82" t="s">
        <v>109</v>
      </c>
      <c r="N75" s="82" t="s">
        <v>131</v>
      </c>
      <c r="O75" s="82" t="s">
        <v>146</v>
      </c>
      <c r="P75" s="82" t="s">
        <v>158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196"/>
      <c r="Y75" s="196"/>
      <c r="AB75" s="3"/>
      <c r="AC75" s="3"/>
      <c r="AD75" s="3"/>
      <c r="AE75" s="3"/>
      <c r="AF75" s="3"/>
      <c r="AG75" s="3"/>
      <c r="AM75" s="7"/>
    </row>
    <row r="76" spans="2:39" x14ac:dyDescent="0.25">
      <c r="B76" s="35"/>
      <c r="C76" s="11"/>
      <c r="F76" s="58" t="s">
        <v>82</v>
      </c>
      <c r="G76" s="58"/>
      <c r="H76" s="85">
        <v>0</v>
      </c>
      <c r="I76" s="88">
        <v>0</v>
      </c>
      <c r="J76" s="82"/>
      <c r="K76" s="82"/>
      <c r="L76" s="82" t="s">
        <v>98</v>
      </c>
      <c r="M76" s="82" t="s">
        <v>113</v>
      </c>
      <c r="N76" s="82" t="s">
        <v>134</v>
      </c>
      <c r="O76" s="82" t="s">
        <v>145</v>
      </c>
      <c r="P76" s="82" t="s">
        <v>161</v>
      </c>
      <c r="Q76" s="82">
        <v>0</v>
      </c>
      <c r="R76" s="82">
        <v>0</v>
      </c>
      <c r="S76" s="82">
        <v>0</v>
      </c>
      <c r="T76" s="82" t="s">
        <v>196</v>
      </c>
      <c r="U76" s="82" t="s">
        <v>207</v>
      </c>
      <c r="V76" s="82">
        <v>0</v>
      </c>
      <c r="W76" s="82">
        <v>0</v>
      </c>
      <c r="X76" s="196"/>
      <c r="Y76" s="196"/>
      <c r="AB76" s="3"/>
      <c r="AC76" s="3"/>
      <c r="AD76" s="3"/>
      <c r="AE76" s="3"/>
      <c r="AF76" s="3"/>
      <c r="AG76" s="3"/>
      <c r="AM76" s="7"/>
    </row>
    <row r="77" spans="2:39" x14ac:dyDescent="0.25">
      <c r="B77" s="35"/>
      <c r="C77" s="11"/>
      <c r="F77" s="58" t="s">
        <v>80</v>
      </c>
      <c r="G77" s="58"/>
      <c r="H77" s="85">
        <v>0</v>
      </c>
      <c r="I77" s="88">
        <v>0</v>
      </c>
      <c r="J77" s="82"/>
      <c r="K77" s="82"/>
      <c r="L77" s="82" t="s">
        <v>97</v>
      </c>
      <c r="M77" s="82" t="s">
        <v>115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196"/>
      <c r="Y77" s="196"/>
      <c r="AB77" s="3"/>
      <c r="AC77" s="3"/>
      <c r="AD77" s="3"/>
      <c r="AE77" s="3"/>
      <c r="AF77" s="3"/>
      <c r="AG77" s="3"/>
      <c r="AM77" s="7"/>
    </row>
    <row r="78" spans="2:39" x14ac:dyDescent="0.25">
      <c r="B78" s="35"/>
      <c r="C78" s="11"/>
      <c r="F78" s="58" t="s">
        <v>76</v>
      </c>
      <c r="G78" s="58"/>
      <c r="H78" s="85">
        <v>0</v>
      </c>
      <c r="I78" s="88">
        <v>0</v>
      </c>
      <c r="J78" s="82"/>
      <c r="K78" s="82"/>
      <c r="L78" s="82" t="s">
        <v>92</v>
      </c>
      <c r="M78" s="119" t="s">
        <v>110</v>
      </c>
      <c r="N78" s="119">
        <v>0</v>
      </c>
      <c r="O78" s="82">
        <v>0</v>
      </c>
      <c r="P78" s="119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119">
        <v>0</v>
      </c>
      <c r="X78" s="196"/>
      <c r="Y78" s="196"/>
      <c r="AB78" s="3"/>
      <c r="AC78" s="3"/>
      <c r="AD78" s="3"/>
      <c r="AE78" s="3"/>
      <c r="AF78" s="3"/>
      <c r="AG78" s="3"/>
      <c r="AM78" s="7"/>
    </row>
    <row r="79" spans="2:39" x14ac:dyDescent="0.25">
      <c r="B79" s="35"/>
      <c r="C79" s="11"/>
      <c r="F79" s="58" t="s">
        <v>226</v>
      </c>
      <c r="G79" s="110"/>
      <c r="H79" s="85">
        <v>0</v>
      </c>
      <c r="I79" s="86">
        <v>0</v>
      </c>
      <c r="J79" s="214"/>
      <c r="K79" s="214"/>
      <c r="L79" s="119">
        <v>0</v>
      </c>
      <c r="M79" s="119">
        <v>0</v>
      </c>
      <c r="N79" s="119">
        <v>0</v>
      </c>
      <c r="O79" s="82">
        <v>0</v>
      </c>
      <c r="P79" s="214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 t="s">
        <v>241</v>
      </c>
      <c r="W79" s="119" t="s">
        <v>254</v>
      </c>
      <c r="X79" s="196"/>
      <c r="Y79" s="196"/>
      <c r="AB79" s="3"/>
      <c r="AC79" s="3"/>
      <c r="AD79" s="3"/>
      <c r="AE79" s="3"/>
      <c r="AF79" s="3"/>
      <c r="AG79" s="3"/>
      <c r="AM79" s="7"/>
    </row>
    <row r="80" spans="2:39" x14ac:dyDescent="0.25">
      <c r="B80" s="35"/>
      <c r="C80" s="11"/>
      <c r="F80" s="58" t="s">
        <v>245</v>
      </c>
      <c r="G80" s="110"/>
      <c r="H80" s="85">
        <v>0</v>
      </c>
      <c r="I80" s="86">
        <v>0</v>
      </c>
      <c r="J80" s="214"/>
      <c r="K80" s="214"/>
      <c r="L80" s="119">
        <v>0</v>
      </c>
      <c r="M80" s="119">
        <v>0</v>
      </c>
      <c r="N80" s="119">
        <v>0</v>
      </c>
      <c r="O80" s="82">
        <v>0</v>
      </c>
      <c r="P80" s="214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 t="s">
        <v>246</v>
      </c>
      <c r="W80" s="119" t="s">
        <v>258</v>
      </c>
      <c r="X80" s="196"/>
      <c r="Y80" s="196"/>
      <c r="AB80" s="3"/>
      <c r="AC80" s="3"/>
      <c r="AD80" s="3"/>
      <c r="AE80" s="3"/>
      <c r="AF80" s="3"/>
      <c r="AG80" s="3"/>
      <c r="AM80" s="7"/>
    </row>
    <row r="81" spans="2:39" x14ac:dyDescent="0.25">
      <c r="B81" s="35"/>
      <c r="C81" s="11"/>
      <c r="F81" s="58" t="s">
        <v>237</v>
      </c>
      <c r="G81" s="110"/>
      <c r="H81" s="85">
        <v>0</v>
      </c>
      <c r="I81" s="86">
        <v>0</v>
      </c>
      <c r="J81" s="214"/>
      <c r="K81" s="214"/>
      <c r="L81" s="119">
        <v>0</v>
      </c>
      <c r="M81" s="119">
        <v>0</v>
      </c>
      <c r="N81" s="119">
        <v>0</v>
      </c>
      <c r="O81" s="82">
        <v>0</v>
      </c>
      <c r="P81" s="214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 t="s">
        <v>238</v>
      </c>
      <c r="W81" s="119" t="s">
        <v>256</v>
      </c>
      <c r="X81" s="196"/>
      <c r="Y81" s="196"/>
      <c r="AB81" s="3"/>
      <c r="AC81" s="3"/>
      <c r="AD81" s="3"/>
      <c r="AE81" s="3"/>
      <c r="AF81" s="3"/>
      <c r="AG81" s="3"/>
      <c r="AM81" s="7"/>
    </row>
    <row r="82" spans="2:39" x14ac:dyDescent="0.25">
      <c r="B82" s="35"/>
      <c r="C82" s="11"/>
      <c r="F82" s="215" t="s">
        <v>222</v>
      </c>
      <c r="G82" s="216"/>
      <c r="H82" s="85">
        <v>0</v>
      </c>
      <c r="I82" s="86">
        <v>0</v>
      </c>
      <c r="J82" s="218"/>
      <c r="K82" s="218"/>
      <c r="L82" s="113">
        <v>0</v>
      </c>
      <c r="M82" s="219">
        <v>0</v>
      </c>
      <c r="N82" s="219">
        <v>0</v>
      </c>
      <c r="O82" s="220">
        <v>0</v>
      </c>
      <c r="P82" s="221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186" t="s">
        <v>236</v>
      </c>
      <c r="W82" s="222" t="s">
        <v>252</v>
      </c>
      <c r="X82" s="196"/>
      <c r="Y82" s="196"/>
      <c r="AB82" s="3"/>
      <c r="AC82" s="3"/>
      <c r="AD82" s="3"/>
      <c r="AE82" s="3"/>
      <c r="AF82" s="3"/>
      <c r="AG82" s="3"/>
      <c r="AM82" s="7"/>
    </row>
    <row r="83" spans="2:39" x14ac:dyDescent="0.25">
      <c r="B83" s="35"/>
      <c r="C83" s="11"/>
      <c r="F83" s="211" t="s">
        <v>210</v>
      </c>
      <c r="H83" s="89">
        <v>0</v>
      </c>
      <c r="I83" s="212">
        <v>0</v>
      </c>
      <c r="L83" s="217">
        <v>0</v>
      </c>
      <c r="M83" s="217">
        <v>0</v>
      </c>
      <c r="N83" s="217">
        <v>0</v>
      </c>
      <c r="O83" s="213">
        <v>0</v>
      </c>
      <c r="P83" s="196">
        <v>0</v>
      </c>
      <c r="Q83" s="213">
        <v>0</v>
      </c>
      <c r="R83" s="213">
        <v>0</v>
      </c>
      <c r="S83" s="213">
        <v>0</v>
      </c>
      <c r="T83" s="213">
        <v>0</v>
      </c>
      <c r="U83" s="213">
        <v>0</v>
      </c>
      <c r="V83" s="213" t="s">
        <v>243</v>
      </c>
      <c r="W83" s="223" t="s">
        <v>259</v>
      </c>
      <c r="X83" s="196"/>
      <c r="Y83" s="196"/>
      <c r="AB83" s="3"/>
      <c r="AC83" s="3"/>
      <c r="AD83" s="3"/>
      <c r="AE83" s="3"/>
      <c r="AF83" s="3"/>
      <c r="AG83" s="3"/>
      <c r="AM83" s="7"/>
    </row>
    <row r="84" spans="2:39" x14ac:dyDescent="0.25">
      <c r="B84" s="35"/>
      <c r="C84" s="11"/>
      <c r="F84" s="58" t="s">
        <v>13</v>
      </c>
      <c r="G84" s="58"/>
      <c r="H84" s="85" t="s">
        <v>55</v>
      </c>
      <c r="I84" s="85" t="s">
        <v>65</v>
      </c>
      <c r="J84" s="82"/>
      <c r="K84" s="82"/>
      <c r="L84" s="82" t="s">
        <v>96</v>
      </c>
      <c r="M84" s="119" t="s">
        <v>114</v>
      </c>
      <c r="N84" s="119" t="s">
        <v>136</v>
      </c>
      <c r="O84" s="82" t="s">
        <v>142</v>
      </c>
      <c r="P84" s="119" t="s">
        <v>159</v>
      </c>
      <c r="Q84" s="82">
        <v>0</v>
      </c>
      <c r="R84" s="82" t="s">
        <v>171</v>
      </c>
      <c r="S84" s="82" t="s">
        <v>177</v>
      </c>
      <c r="T84" s="82" t="s">
        <v>191</v>
      </c>
      <c r="U84" s="82" t="s">
        <v>206</v>
      </c>
      <c r="V84" s="82" t="s">
        <v>240</v>
      </c>
      <c r="W84" s="119" t="s">
        <v>257</v>
      </c>
      <c r="X84" s="196"/>
      <c r="Y84" s="196"/>
      <c r="AB84" s="3"/>
      <c r="AC84" s="3"/>
      <c r="AD84" s="3"/>
      <c r="AE84" s="3"/>
      <c r="AF84" s="3"/>
      <c r="AG84" s="3"/>
      <c r="AM84" s="7"/>
    </row>
    <row r="85" spans="2:39" x14ac:dyDescent="0.25">
      <c r="B85" s="35"/>
      <c r="C85" s="11"/>
      <c r="F85" s="105" t="s">
        <v>148</v>
      </c>
      <c r="G85" s="58"/>
      <c r="H85" s="85"/>
      <c r="I85" s="85"/>
      <c r="J85" s="82"/>
      <c r="K85" s="82"/>
      <c r="L85" s="82"/>
      <c r="M85" s="119"/>
      <c r="N85" s="119"/>
      <c r="O85" s="82"/>
      <c r="P85" s="119" t="s">
        <v>156</v>
      </c>
      <c r="Q85" s="119">
        <v>0</v>
      </c>
      <c r="R85" s="82">
        <v>0</v>
      </c>
      <c r="S85" s="119">
        <v>0</v>
      </c>
      <c r="T85" s="82">
        <v>0</v>
      </c>
      <c r="U85" s="119">
        <v>0</v>
      </c>
      <c r="V85" s="82" t="s">
        <v>228</v>
      </c>
      <c r="W85" s="119" t="s">
        <v>260</v>
      </c>
      <c r="X85" s="196"/>
      <c r="Y85" s="196"/>
      <c r="AB85" s="3"/>
      <c r="AC85" s="3"/>
      <c r="AD85" s="3"/>
      <c r="AE85" s="3"/>
      <c r="AF85" s="3"/>
      <c r="AG85" s="3"/>
      <c r="AM85" s="7"/>
    </row>
    <row r="86" spans="2:39" x14ac:dyDescent="0.25">
      <c r="B86" s="35"/>
      <c r="C86" s="11"/>
      <c r="F86" s="105" t="s">
        <v>214</v>
      </c>
      <c r="G86" s="58"/>
      <c r="H86" s="85">
        <v>0</v>
      </c>
      <c r="I86" s="85">
        <v>0</v>
      </c>
      <c r="J86" s="82"/>
      <c r="K86" s="82"/>
      <c r="L86" s="82">
        <v>0</v>
      </c>
      <c r="M86" s="119">
        <v>0</v>
      </c>
      <c r="N86" s="119">
        <v>0</v>
      </c>
      <c r="O86" s="119">
        <v>0</v>
      </c>
      <c r="P86" s="82">
        <v>0</v>
      </c>
      <c r="Q86" s="119">
        <v>0</v>
      </c>
      <c r="R86" s="82">
        <v>0</v>
      </c>
      <c r="S86" s="119">
        <v>0</v>
      </c>
      <c r="T86" s="82">
        <v>0</v>
      </c>
      <c r="U86" s="119">
        <v>0</v>
      </c>
      <c r="V86" s="82" t="s">
        <v>244</v>
      </c>
      <c r="W86" s="119" t="s">
        <v>262</v>
      </c>
      <c r="X86" s="196"/>
      <c r="Y86" s="196"/>
      <c r="AB86" s="3"/>
      <c r="AC86" s="3"/>
      <c r="AD86" s="3"/>
      <c r="AE86" s="3"/>
      <c r="AF86" s="3"/>
      <c r="AG86" s="3"/>
      <c r="AM86" s="7"/>
    </row>
    <row r="87" spans="2:39" x14ac:dyDescent="0.25">
      <c r="B87" s="35"/>
      <c r="C87" s="11"/>
      <c r="F87" s="105" t="s">
        <v>167</v>
      </c>
      <c r="G87" s="58"/>
      <c r="H87" s="85">
        <v>0</v>
      </c>
      <c r="I87" s="85">
        <v>0</v>
      </c>
      <c r="J87" s="82"/>
      <c r="K87" s="82"/>
      <c r="L87" s="82">
        <v>0</v>
      </c>
      <c r="M87" s="119">
        <v>0</v>
      </c>
      <c r="N87" s="82">
        <v>0</v>
      </c>
      <c r="O87" s="119">
        <v>0</v>
      </c>
      <c r="P87" s="82">
        <v>0</v>
      </c>
      <c r="Q87" s="119">
        <v>0</v>
      </c>
      <c r="R87" s="82" t="s">
        <v>174</v>
      </c>
      <c r="S87" s="119" t="s">
        <v>180</v>
      </c>
      <c r="T87" s="82">
        <v>0</v>
      </c>
      <c r="U87" s="119">
        <v>0</v>
      </c>
      <c r="V87" s="82">
        <v>0</v>
      </c>
      <c r="W87" s="119">
        <v>0</v>
      </c>
      <c r="X87" s="196"/>
      <c r="Y87" s="196"/>
      <c r="AB87" s="3"/>
      <c r="AC87" s="3"/>
      <c r="AD87" s="3"/>
      <c r="AE87" s="3"/>
      <c r="AF87" s="3"/>
      <c r="AG87" s="3"/>
      <c r="AM87" s="7"/>
    </row>
    <row r="88" spans="2:39" x14ac:dyDescent="0.25">
      <c r="B88" s="35"/>
      <c r="C88" s="11"/>
      <c r="F88" s="105" t="s">
        <v>194</v>
      </c>
      <c r="G88" s="124"/>
      <c r="H88" s="89">
        <v>0</v>
      </c>
      <c r="I88" s="89">
        <v>0</v>
      </c>
      <c r="J88" s="118"/>
      <c r="K88" s="118"/>
      <c r="L88" s="118">
        <v>0</v>
      </c>
      <c r="M88" s="183">
        <v>0</v>
      </c>
      <c r="N88" s="82">
        <v>0</v>
      </c>
      <c r="O88" s="119">
        <v>0</v>
      </c>
      <c r="P88" s="82">
        <v>0</v>
      </c>
      <c r="Q88" s="119">
        <v>0</v>
      </c>
      <c r="R88" s="82">
        <v>0</v>
      </c>
      <c r="S88" s="119">
        <v>0</v>
      </c>
      <c r="T88" s="82" t="s">
        <v>195</v>
      </c>
      <c r="U88" s="119">
        <v>0</v>
      </c>
      <c r="V88" s="82">
        <v>0</v>
      </c>
      <c r="W88" s="119">
        <v>0</v>
      </c>
      <c r="X88" s="196"/>
      <c r="Y88" s="196"/>
      <c r="AB88" s="3"/>
      <c r="AC88" s="3"/>
      <c r="AD88" s="3"/>
      <c r="AE88" s="3"/>
      <c r="AF88" s="3"/>
      <c r="AG88" s="3"/>
      <c r="AM88" s="7"/>
    </row>
    <row r="89" spans="2:39" x14ac:dyDescent="0.25">
      <c r="B89" s="35"/>
      <c r="C89" s="11"/>
      <c r="F89" s="105" t="s">
        <v>35</v>
      </c>
      <c r="G89" s="124"/>
      <c r="H89" s="83" t="s">
        <v>56</v>
      </c>
      <c r="I89" s="89" t="s">
        <v>66</v>
      </c>
      <c r="J89" s="118"/>
      <c r="K89" s="118"/>
      <c r="L89" s="118" t="s">
        <v>87</v>
      </c>
      <c r="M89" s="183" t="s">
        <v>106</v>
      </c>
      <c r="N89" s="82">
        <v>0</v>
      </c>
      <c r="O89" s="119">
        <v>0</v>
      </c>
      <c r="P89" s="82">
        <v>0</v>
      </c>
      <c r="Q89" s="119">
        <v>0</v>
      </c>
      <c r="R89" s="82">
        <v>0</v>
      </c>
      <c r="S89" s="119">
        <v>0</v>
      </c>
      <c r="T89" s="82">
        <v>0</v>
      </c>
      <c r="U89" s="119">
        <v>0</v>
      </c>
      <c r="V89" s="82">
        <v>0</v>
      </c>
      <c r="W89" s="119">
        <v>0</v>
      </c>
      <c r="X89" s="196"/>
      <c r="Y89" s="196"/>
      <c r="AB89" s="3"/>
      <c r="AC89" s="3"/>
      <c r="AD89" s="3"/>
      <c r="AE89" s="3"/>
      <c r="AF89" s="3"/>
      <c r="AG89" s="3"/>
      <c r="AM89" s="7"/>
    </row>
    <row r="90" spans="2:39" x14ac:dyDescent="0.25">
      <c r="B90" s="35"/>
      <c r="C90" s="11"/>
      <c r="F90" s="58" t="s">
        <v>24</v>
      </c>
      <c r="G90" s="58"/>
      <c r="H90" s="85" t="s">
        <v>57</v>
      </c>
      <c r="I90" s="85" t="s">
        <v>67</v>
      </c>
      <c r="J90" s="82"/>
      <c r="K90" s="82"/>
      <c r="L90" s="82" t="s">
        <v>90</v>
      </c>
      <c r="M90" s="119" t="s">
        <v>108</v>
      </c>
      <c r="N90" s="82">
        <v>0</v>
      </c>
      <c r="O90" s="119">
        <v>0</v>
      </c>
      <c r="P90" s="82">
        <v>0</v>
      </c>
      <c r="Q90" s="119">
        <v>0</v>
      </c>
      <c r="R90" s="82">
        <v>0</v>
      </c>
      <c r="S90" s="119">
        <v>0</v>
      </c>
      <c r="T90" s="82">
        <v>0</v>
      </c>
      <c r="U90" s="119">
        <v>0</v>
      </c>
      <c r="V90" s="82">
        <v>0</v>
      </c>
      <c r="W90" s="119">
        <v>0</v>
      </c>
      <c r="X90" s="196"/>
      <c r="Y90" s="196"/>
      <c r="AB90" s="3"/>
      <c r="AC90" s="3"/>
      <c r="AD90" s="3"/>
      <c r="AE90" s="3"/>
      <c r="AF90" s="3"/>
      <c r="AG90" s="3"/>
      <c r="AM90" s="7"/>
    </row>
    <row r="91" spans="2:39" x14ac:dyDescent="0.25">
      <c r="B91" s="35"/>
      <c r="C91" s="11"/>
      <c r="F91" s="58" t="s">
        <v>29</v>
      </c>
      <c r="G91" s="105"/>
      <c r="H91" s="87" t="s">
        <v>58</v>
      </c>
      <c r="I91" s="88" t="s">
        <v>68</v>
      </c>
      <c r="J91" s="82"/>
      <c r="K91" s="82"/>
      <c r="L91" s="82" t="s">
        <v>95</v>
      </c>
      <c r="M91" s="119" t="s">
        <v>120</v>
      </c>
      <c r="N91" s="82" t="s">
        <v>133</v>
      </c>
      <c r="O91" s="119" t="s">
        <v>143</v>
      </c>
      <c r="P91" s="82" t="s">
        <v>164</v>
      </c>
      <c r="Q91" s="119">
        <v>0</v>
      </c>
      <c r="R91" s="82" t="s">
        <v>173</v>
      </c>
      <c r="S91" s="119" t="s">
        <v>179</v>
      </c>
      <c r="T91" s="82" t="s">
        <v>190</v>
      </c>
      <c r="U91" s="119" t="s">
        <v>204</v>
      </c>
      <c r="V91" s="82" t="s">
        <v>239</v>
      </c>
      <c r="W91" s="119" t="s">
        <v>253</v>
      </c>
      <c r="X91" s="196"/>
      <c r="Y91" s="196"/>
      <c r="AB91" s="3"/>
      <c r="AC91" s="3"/>
      <c r="AD91" s="3"/>
      <c r="AE91" s="3"/>
      <c r="AF91" s="3"/>
      <c r="AG91" s="3"/>
      <c r="AM91" s="7"/>
    </row>
    <row r="92" spans="2:39" x14ac:dyDescent="0.25">
      <c r="B92" s="35"/>
      <c r="C92" s="11"/>
      <c r="F92" s="58" t="s">
        <v>72</v>
      </c>
      <c r="G92" s="105"/>
      <c r="H92" s="87">
        <v>0</v>
      </c>
      <c r="I92" s="88">
        <v>0</v>
      </c>
      <c r="J92" s="82"/>
      <c r="K92" s="82"/>
      <c r="L92" s="82" t="s">
        <v>100</v>
      </c>
      <c r="M92" s="119">
        <v>0</v>
      </c>
      <c r="N92" s="82">
        <v>0</v>
      </c>
      <c r="O92" s="119">
        <v>0</v>
      </c>
      <c r="P92" s="82">
        <v>0</v>
      </c>
      <c r="Q92" s="119">
        <v>0</v>
      </c>
      <c r="R92" s="82">
        <v>0</v>
      </c>
      <c r="S92" s="119">
        <v>0</v>
      </c>
      <c r="T92" s="82">
        <v>0</v>
      </c>
      <c r="U92" s="119">
        <v>0</v>
      </c>
      <c r="V92" s="82">
        <v>0</v>
      </c>
      <c r="W92" s="119">
        <v>0</v>
      </c>
      <c r="X92" s="196"/>
      <c r="Y92" s="196"/>
      <c r="AB92" s="3"/>
      <c r="AC92" s="3"/>
      <c r="AD92" s="3"/>
      <c r="AE92" s="3"/>
      <c r="AF92" s="3"/>
      <c r="AG92" s="3"/>
      <c r="AM92" s="7"/>
    </row>
    <row r="93" spans="2:39" x14ac:dyDescent="0.25">
      <c r="B93" s="35"/>
      <c r="C93" s="11"/>
      <c r="F93" s="58" t="s">
        <v>166</v>
      </c>
      <c r="G93" s="105"/>
      <c r="H93" s="87">
        <v>0</v>
      </c>
      <c r="I93" s="88">
        <v>0</v>
      </c>
      <c r="J93" s="82"/>
      <c r="K93" s="82"/>
      <c r="L93" s="82">
        <v>0</v>
      </c>
      <c r="M93" s="119">
        <v>0</v>
      </c>
      <c r="N93" s="82">
        <v>0</v>
      </c>
      <c r="O93" s="119">
        <v>0</v>
      </c>
      <c r="P93" s="82">
        <v>0</v>
      </c>
      <c r="Q93" s="119">
        <v>0</v>
      </c>
      <c r="R93" s="119" t="s">
        <v>170</v>
      </c>
      <c r="S93" s="119" t="s">
        <v>178</v>
      </c>
      <c r="T93" s="119">
        <v>0</v>
      </c>
      <c r="U93" s="119">
        <v>0</v>
      </c>
      <c r="V93" s="119">
        <v>0</v>
      </c>
      <c r="W93" s="119">
        <v>0</v>
      </c>
      <c r="X93" s="196"/>
      <c r="Y93" s="196"/>
      <c r="AB93" s="3"/>
      <c r="AC93" s="3"/>
      <c r="AD93" s="3"/>
      <c r="AE93" s="3"/>
      <c r="AF93" s="3"/>
      <c r="AG93" s="3"/>
      <c r="AM93" s="7"/>
    </row>
    <row r="94" spans="2:39" x14ac:dyDescent="0.25">
      <c r="B94" s="35"/>
      <c r="C94" s="11"/>
      <c r="F94" s="58" t="s">
        <v>219</v>
      </c>
      <c r="G94" s="105"/>
      <c r="H94" s="87">
        <v>0</v>
      </c>
      <c r="I94" s="88">
        <v>0</v>
      </c>
      <c r="J94" s="82"/>
      <c r="K94" s="82"/>
      <c r="L94" s="82">
        <v>0</v>
      </c>
      <c r="M94" s="119">
        <v>0</v>
      </c>
      <c r="N94" s="82">
        <v>0</v>
      </c>
      <c r="O94" s="119">
        <v>0</v>
      </c>
      <c r="P94" s="82">
        <v>0</v>
      </c>
      <c r="Q94" s="119">
        <v>0</v>
      </c>
      <c r="R94" s="119">
        <v>0</v>
      </c>
      <c r="S94" s="119">
        <v>0</v>
      </c>
      <c r="T94" s="119">
        <v>0</v>
      </c>
      <c r="U94" s="119">
        <v>0</v>
      </c>
      <c r="V94" s="119" t="s">
        <v>234</v>
      </c>
      <c r="W94" s="119" t="s">
        <v>248</v>
      </c>
      <c r="X94" s="196"/>
      <c r="Y94" s="196"/>
      <c r="AB94" s="3"/>
      <c r="AC94" s="3"/>
      <c r="AD94" s="3"/>
      <c r="AE94" s="3"/>
      <c r="AF94" s="3"/>
      <c r="AG94" s="3"/>
      <c r="AM94" s="7"/>
    </row>
    <row r="95" spans="2:39" x14ac:dyDescent="0.25">
      <c r="B95" s="35"/>
      <c r="C95" s="11"/>
      <c r="F95" s="58" t="s">
        <v>152</v>
      </c>
      <c r="G95" s="105"/>
      <c r="H95" s="87"/>
      <c r="I95" s="88"/>
      <c r="J95" s="82"/>
      <c r="K95" s="82"/>
      <c r="L95" s="82"/>
      <c r="M95" s="119"/>
      <c r="N95" s="82"/>
      <c r="O95" s="119"/>
      <c r="P95" s="17" t="s">
        <v>162</v>
      </c>
      <c r="Q95" s="174">
        <v>0</v>
      </c>
      <c r="R95" s="174">
        <v>0</v>
      </c>
      <c r="S95" s="174">
        <v>0</v>
      </c>
      <c r="T95" s="174">
        <v>0</v>
      </c>
      <c r="U95" s="174">
        <v>0</v>
      </c>
      <c r="V95" s="119">
        <v>0</v>
      </c>
      <c r="W95" s="119">
        <v>0</v>
      </c>
      <c r="X95" s="53"/>
      <c r="Y95" s="53"/>
      <c r="AB95" s="3"/>
      <c r="AC95" s="3"/>
      <c r="AD95" s="3"/>
      <c r="AE95" s="3"/>
      <c r="AF95" s="3"/>
      <c r="AG95" s="3"/>
      <c r="AM95" s="7"/>
    </row>
    <row r="96" spans="2:39" x14ac:dyDescent="0.25">
      <c r="B96" s="35"/>
      <c r="C96" s="11"/>
      <c r="Z96" s="3"/>
      <c r="AA96" s="3" t="s">
        <v>20</v>
      </c>
      <c r="AB96" s="3"/>
      <c r="AC96" s="3"/>
      <c r="AD96" s="3"/>
      <c r="AE96" s="3"/>
      <c r="AF96" s="3"/>
      <c r="AG96" s="3"/>
      <c r="AH96" s="3"/>
      <c r="AI96" s="3"/>
      <c r="AJ96" s="3"/>
    </row>
    <row r="97" spans="2:39" x14ac:dyDescent="0.25">
      <c r="B97" s="35"/>
      <c r="C97" s="11"/>
      <c r="H97" s="67"/>
      <c r="I97" s="67"/>
      <c r="J97" s="73"/>
      <c r="K97" s="74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9" x14ac:dyDescent="0.25">
      <c r="B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2"/>
      <c r="AA98" s="122"/>
      <c r="AB98" s="1"/>
      <c r="AC98" s="1"/>
      <c r="AD98" s="3"/>
      <c r="AE98" s="3"/>
      <c r="AF98" s="3"/>
      <c r="AG98" s="3"/>
      <c r="AH98" s="3"/>
      <c r="AI98" s="3"/>
      <c r="AJ98" s="3"/>
    </row>
    <row r="99" spans="2:39" ht="18.75" x14ac:dyDescent="0.3">
      <c r="B99" s="29" t="s">
        <v>14</v>
      </c>
      <c r="C99" s="24"/>
      <c r="D99" s="24"/>
      <c r="E99" s="24"/>
      <c r="F99" s="24"/>
      <c r="G99" s="24"/>
      <c r="H99" s="24"/>
      <c r="I99" s="154"/>
      <c r="J99" s="25"/>
      <c r="K99" s="25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25"/>
      <c r="AC99" s="26"/>
      <c r="AD99" s="3"/>
      <c r="AE99" s="3"/>
      <c r="AF99" s="3"/>
      <c r="AG99" s="3"/>
      <c r="AH99" s="3"/>
      <c r="AI99" s="3"/>
      <c r="AJ99" s="3"/>
    </row>
    <row r="100" spans="2:39" ht="15.75" x14ac:dyDescent="0.25">
      <c r="B100" s="30" t="s">
        <v>15</v>
      </c>
      <c r="C100" s="31"/>
      <c r="D100" s="31"/>
      <c r="E100" s="31"/>
      <c r="F100" s="31"/>
      <c r="G100" s="31"/>
      <c r="H100" s="31"/>
      <c r="I100" s="155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27"/>
      <c r="AB100" s="27"/>
      <c r="AC100" s="28"/>
      <c r="AD100" s="3"/>
      <c r="AE100" s="3"/>
      <c r="AF100" s="3"/>
      <c r="AG100" s="3"/>
      <c r="AH100" s="3"/>
      <c r="AI100" s="3"/>
      <c r="AJ100" s="3"/>
    </row>
    <row r="101" spans="2:39" ht="15.75" x14ac:dyDescent="0.25">
      <c r="B101" s="43" t="s">
        <v>16</v>
      </c>
      <c r="C101" s="38"/>
      <c r="D101" s="38"/>
      <c r="E101" s="38"/>
      <c r="F101" s="38"/>
      <c r="G101" s="38"/>
      <c r="H101" s="38"/>
      <c r="I101" s="156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4"/>
      <c r="AD101" s="3"/>
      <c r="AE101" s="3"/>
      <c r="AF101" s="3"/>
      <c r="AG101" s="3"/>
      <c r="AH101" s="3"/>
      <c r="AI101" s="3"/>
      <c r="AJ101" s="3"/>
    </row>
    <row r="102" spans="2:39" x14ac:dyDescent="0.25">
      <c r="B102" s="45" t="s">
        <v>22</v>
      </c>
      <c r="C102" s="46"/>
      <c r="D102" s="46"/>
      <c r="E102" s="46"/>
      <c r="F102" s="46"/>
      <c r="G102" s="46"/>
      <c r="H102" s="46"/>
      <c r="I102" s="41"/>
      <c r="J102" s="39"/>
      <c r="K102" s="39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39"/>
      <c r="AC102" s="41"/>
      <c r="AD102" s="3"/>
      <c r="AE102" s="3"/>
      <c r="AF102" s="3"/>
      <c r="AG102" s="3"/>
      <c r="AH102" s="3"/>
      <c r="AI102" s="3"/>
      <c r="AJ102" s="3"/>
      <c r="AM102" s="7"/>
    </row>
    <row r="103" spans="2:39" x14ac:dyDescent="0.25">
      <c r="B103" s="47" t="s">
        <v>20</v>
      </c>
      <c r="C103" s="48"/>
      <c r="D103" s="48"/>
      <c r="E103" s="48"/>
      <c r="F103" s="39"/>
      <c r="G103" s="39"/>
      <c r="H103" s="39"/>
      <c r="I103" s="41">
        <v>0</v>
      </c>
      <c r="J103" s="39"/>
      <c r="K103" s="39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39"/>
      <c r="AC103" s="41"/>
      <c r="AD103" s="3"/>
      <c r="AE103" s="3"/>
      <c r="AF103" s="3"/>
      <c r="AG103" s="3"/>
      <c r="AH103" s="3"/>
      <c r="AI103" s="3"/>
      <c r="AJ103" s="3"/>
      <c r="AM103" s="7"/>
    </row>
    <row r="104" spans="2:39" x14ac:dyDescent="0.25">
      <c r="B104" s="8"/>
      <c r="C104" s="8"/>
      <c r="D104" s="8"/>
      <c r="E104" s="8"/>
      <c r="F104" s="8"/>
      <c r="G104" s="8"/>
      <c r="H104" s="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3"/>
      <c r="AE104" s="3"/>
      <c r="AF104" s="3"/>
      <c r="AG104" s="3"/>
      <c r="AH104" s="3"/>
      <c r="AI104" s="3"/>
      <c r="AJ104" s="3"/>
      <c r="AM104" s="7"/>
    </row>
    <row r="105" spans="2:39" x14ac:dyDescent="0.25">
      <c r="B105" s="35"/>
      <c r="C105" s="11"/>
      <c r="D105" s="13"/>
      <c r="E105" s="10"/>
      <c r="F105" s="10"/>
      <c r="G105" s="10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M105" s="7"/>
    </row>
    <row r="106" spans="2:39" x14ac:dyDescent="0.25">
      <c r="B106" s="35"/>
      <c r="C106" s="11"/>
      <c r="D106" s="13"/>
      <c r="E106" s="10"/>
      <c r="F106" s="10"/>
      <c r="G106" s="10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M106" s="7"/>
    </row>
    <row r="107" spans="2:39" x14ac:dyDescent="0.25">
      <c r="B107" s="35"/>
      <c r="C107" s="11"/>
      <c r="D107" s="13"/>
      <c r="E107" s="10"/>
      <c r="F107" s="10"/>
      <c r="G107" s="10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9" x14ac:dyDescent="0.25">
      <c r="B108" s="35"/>
      <c r="C108" s="11"/>
      <c r="D108" s="13"/>
      <c r="E108" s="10"/>
      <c r="F108" s="10"/>
      <c r="G108" s="10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9" x14ac:dyDescent="0.25">
      <c r="B109" s="35"/>
      <c r="C109" s="11"/>
      <c r="D109" s="13"/>
      <c r="E109" s="10"/>
      <c r="F109" s="10"/>
      <c r="G109" s="10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9" x14ac:dyDescent="0.25">
      <c r="B110" s="35"/>
      <c r="C110" s="11"/>
      <c r="D110" s="13"/>
      <c r="E110" s="10"/>
      <c r="F110" s="10"/>
      <c r="G110" s="10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9" x14ac:dyDescent="0.25">
      <c r="B111" s="35"/>
      <c r="C111" s="11"/>
      <c r="D111" s="13"/>
      <c r="E111" s="10"/>
      <c r="F111" s="10"/>
      <c r="G111" s="10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9" x14ac:dyDescent="0.25">
      <c r="B112" s="35"/>
      <c r="C112" s="11"/>
      <c r="D112" s="13"/>
      <c r="E112" s="10"/>
      <c r="F112" s="10"/>
      <c r="G112" s="1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9" x14ac:dyDescent="0.25">
      <c r="B113" s="35"/>
      <c r="C113" s="11"/>
      <c r="D113" s="13"/>
      <c r="E113" s="10"/>
      <c r="F113" s="10"/>
      <c r="G113" s="10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9" x14ac:dyDescent="0.25">
      <c r="B114" s="35"/>
      <c r="C114" s="11"/>
      <c r="D114" s="13"/>
      <c r="E114" s="10"/>
      <c r="F114" s="10"/>
      <c r="G114" s="10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L114" s="2"/>
      <c r="AM114" s="2"/>
    </row>
    <row r="115" spans="2:39" x14ac:dyDescent="0.25">
      <c r="B115" s="35"/>
      <c r="C115" s="11"/>
      <c r="D115" s="13"/>
      <c r="E115" s="10"/>
      <c r="F115" s="10"/>
      <c r="G115" s="10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M115" s="7"/>
    </row>
    <row r="116" spans="2:39" x14ac:dyDescent="0.25">
      <c r="B116" s="35"/>
      <c r="C116" s="11"/>
      <c r="D116" s="13"/>
      <c r="E116" s="10"/>
      <c r="F116" s="10"/>
      <c r="G116" s="10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9" x14ac:dyDescent="0.25">
      <c r="B117" s="35"/>
      <c r="C117" s="11"/>
      <c r="D117" s="13"/>
      <c r="E117" s="10"/>
      <c r="F117" s="10"/>
      <c r="G117" s="10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M117" s="7"/>
    </row>
    <row r="118" spans="2:39" x14ac:dyDescent="0.25">
      <c r="B118" s="35"/>
      <c r="C118" s="11"/>
      <c r="D118" s="13"/>
      <c r="E118" s="10"/>
      <c r="F118" s="10"/>
      <c r="G118" s="10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M118" s="7"/>
    </row>
    <row r="119" spans="2:39" x14ac:dyDescent="0.25">
      <c r="B119" s="35"/>
      <c r="C119" s="11"/>
      <c r="D119" s="13"/>
      <c r="E119" s="10"/>
      <c r="F119" s="10"/>
      <c r="G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M119" s="7"/>
    </row>
    <row r="120" spans="2:39" x14ac:dyDescent="0.25">
      <c r="B120" s="35"/>
      <c r="C120" s="11"/>
      <c r="D120" s="13"/>
      <c r="E120" s="10"/>
      <c r="F120" s="10"/>
      <c r="G120" s="10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M120" s="7"/>
    </row>
    <row r="121" spans="2:39" x14ac:dyDescent="0.25">
      <c r="B121" s="35"/>
      <c r="C121" s="11"/>
      <c r="D121" s="13"/>
      <c r="E121" s="10"/>
      <c r="F121" s="10"/>
      <c r="G121" s="10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M121" s="7"/>
    </row>
    <row r="122" spans="2:39" x14ac:dyDescent="0.25">
      <c r="B122" s="35"/>
      <c r="C122" s="11"/>
      <c r="D122" s="13"/>
      <c r="E122" s="10"/>
      <c r="F122" s="10"/>
      <c r="G122" s="10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M122" s="7"/>
    </row>
    <row r="123" spans="2:39" x14ac:dyDescent="0.25">
      <c r="B123" s="35"/>
      <c r="C123" s="11"/>
      <c r="D123" s="13"/>
      <c r="E123" s="10"/>
      <c r="F123" s="10"/>
      <c r="G123" s="10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M123" s="7"/>
    </row>
    <row r="124" spans="2:39" x14ac:dyDescent="0.25">
      <c r="B124" s="35"/>
      <c r="C124" s="11"/>
      <c r="D124" s="13"/>
      <c r="E124" s="10"/>
      <c r="F124" s="10"/>
      <c r="G124" s="1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M124" s="7"/>
    </row>
    <row r="125" spans="2:39" x14ac:dyDescent="0.25">
      <c r="B125" s="35"/>
      <c r="C125" s="11"/>
      <c r="D125" s="13"/>
      <c r="E125" s="10"/>
      <c r="F125" s="10"/>
      <c r="G125" s="1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M125" s="7"/>
    </row>
    <row r="126" spans="2:39" x14ac:dyDescent="0.25">
      <c r="B126" s="35"/>
      <c r="C126" s="11"/>
      <c r="D126" s="13"/>
      <c r="E126" s="10"/>
      <c r="F126" s="10"/>
      <c r="G126" s="1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M126" s="7"/>
    </row>
    <row r="127" spans="2:39" x14ac:dyDescent="0.25">
      <c r="B127" s="35"/>
      <c r="C127" s="11"/>
      <c r="D127" s="13"/>
      <c r="E127" s="10"/>
      <c r="F127" s="10"/>
      <c r="G127" s="1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M127" s="7"/>
    </row>
    <row r="128" spans="2:39" x14ac:dyDescent="0.25">
      <c r="B128" s="35"/>
      <c r="C128" s="11"/>
      <c r="D128" s="13"/>
      <c r="E128" s="10"/>
      <c r="F128" s="10"/>
      <c r="G128" s="1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M128" s="7"/>
    </row>
    <row r="129" spans="2:39" x14ac:dyDescent="0.25">
      <c r="B129" s="35"/>
      <c r="C129" s="11"/>
      <c r="D129" s="13"/>
      <c r="E129" s="10"/>
      <c r="F129" s="10"/>
      <c r="G129" s="1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M129" s="7"/>
    </row>
    <row r="130" spans="2:39" x14ac:dyDescent="0.25">
      <c r="B130" s="35"/>
      <c r="C130" s="11"/>
      <c r="D130" s="13"/>
      <c r="E130" s="10"/>
      <c r="F130" s="10"/>
      <c r="G130" s="1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M130" s="7"/>
    </row>
    <row r="131" spans="2:39" x14ac:dyDescent="0.25">
      <c r="B131" s="35"/>
      <c r="C131" s="11"/>
      <c r="D131" s="13"/>
      <c r="E131" s="10"/>
      <c r="F131" s="10"/>
      <c r="G131" s="1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M131" s="7"/>
    </row>
    <row r="132" spans="2:39" x14ac:dyDescent="0.25">
      <c r="B132" s="35"/>
      <c r="C132" s="11"/>
      <c r="D132" s="13"/>
      <c r="E132" s="10"/>
      <c r="F132" s="10"/>
      <c r="G132" s="1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M132" s="7"/>
    </row>
    <row r="133" spans="2:39" x14ac:dyDescent="0.25">
      <c r="B133" s="35"/>
      <c r="C133" s="11"/>
      <c r="D133" s="13"/>
      <c r="E133" s="10"/>
      <c r="F133" s="10"/>
      <c r="G133" s="1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M133" s="7"/>
    </row>
    <row r="134" spans="2:39" x14ac:dyDescent="0.25">
      <c r="B134" s="35"/>
      <c r="C134" s="11"/>
      <c r="D134" s="13"/>
      <c r="E134" s="10"/>
      <c r="F134" s="10"/>
      <c r="G134" s="1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M134" s="7"/>
    </row>
    <row r="135" spans="2:39" x14ac:dyDescent="0.25">
      <c r="B135" s="35"/>
      <c r="C135" s="11"/>
      <c r="D135" s="13"/>
      <c r="E135" s="10"/>
      <c r="F135" s="10"/>
      <c r="G135" s="1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M135" s="7"/>
    </row>
    <row r="136" spans="2:39" x14ac:dyDescent="0.25">
      <c r="B136" s="35"/>
      <c r="C136" s="11"/>
      <c r="D136" s="13"/>
      <c r="E136" s="10"/>
      <c r="F136" s="10"/>
      <c r="G136" s="1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M136" s="7"/>
    </row>
    <row r="137" spans="2:39" x14ac:dyDescent="0.25">
      <c r="B137" s="35"/>
      <c r="C137" s="11"/>
      <c r="D137" s="13"/>
      <c r="E137" s="10"/>
      <c r="F137" s="10"/>
      <c r="G137" s="1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M137" s="7"/>
    </row>
    <row r="138" spans="2:39" x14ac:dyDescent="0.25">
      <c r="B138" s="35"/>
      <c r="C138" s="11"/>
      <c r="D138" s="13"/>
      <c r="E138" s="10"/>
      <c r="F138" s="10"/>
      <c r="G138" s="1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M138" s="7"/>
    </row>
    <row r="139" spans="2:39" x14ac:dyDescent="0.25">
      <c r="B139" s="35"/>
      <c r="C139" s="11"/>
      <c r="D139" s="13"/>
      <c r="E139" s="10"/>
      <c r="F139" s="10"/>
      <c r="G139" s="1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M139" s="7"/>
    </row>
    <row r="140" spans="2:39" x14ac:dyDescent="0.25">
      <c r="B140" s="35"/>
      <c r="C140" s="11"/>
      <c r="D140" s="12"/>
      <c r="E140" s="10"/>
      <c r="F140" s="10"/>
      <c r="G140" s="10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M140" s="7"/>
    </row>
    <row r="141" spans="2:39" x14ac:dyDescent="0.25">
      <c r="B141" s="35"/>
      <c r="C141" s="11"/>
      <c r="D141" s="12"/>
      <c r="E141" s="10"/>
      <c r="F141" s="10"/>
      <c r="G141" s="1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M141" s="7"/>
    </row>
    <row r="142" spans="2:39" x14ac:dyDescent="0.25">
      <c r="B142" s="35"/>
      <c r="C142" s="11"/>
      <c r="D142" s="12"/>
      <c r="E142" s="10"/>
      <c r="F142" s="10"/>
      <c r="G142" s="1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M142" s="7"/>
    </row>
    <row r="143" spans="2:39" x14ac:dyDescent="0.25">
      <c r="B143" s="35"/>
      <c r="C143" s="11"/>
      <c r="D143" s="12"/>
      <c r="E143" s="10"/>
      <c r="F143" s="10"/>
      <c r="G143" s="1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M143" s="7"/>
    </row>
    <row r="144" spans="2:39" x14ac:dyDescent="0.25">
      <c r="B144" s="35"/>
      <c r="C144" s="11"/>
      <c r="D144" s="12"/>
      <c r="E144" s="10"/>
      <c r="F144" s="10"/>
      <c r="G144" s="1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M144" s="7"/>
    </row>
    <row r="145" spans="2:39" x14ac:dyDescent="0.25">
      <c r="B145" s="35"/>
      <c r="C145" s="11"/>
      <c r="D145" s="12"/>
      <c r="E145" s="10"/>
      <c r="F145" s="10"/>
      <c r="G145" s="1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M145" s="7"/>
    </row>
    <row r="146" spans="2:39" x14ac:dyDescent="0.25">
      <c r="B146" s="35"/>
      <c r="C146" s="11"/>
      <c r="D146" s="12"/>
      <c r="E146" s="10"/>
      <c r="F146" s="10"/>
      <c r="G146" s="1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M146" s="7"/>
    </row>
    <row r="147" spans="2:39" x14ac:dyDescent="0.25">
      <c r="B147" s="35"/>
      <c r="C147" s="11"/>
      <c r="D147" s="12"/>
      <c r="E147" s="10"/>
      <c r="F147" s="10"/>
      <c r="G147" s="1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M147" s="7"/>
    </row>
    <row r="148" spans="2:39" x14ac:dyDescent="0.25">
      <c r="B148" s="35"/>
      <c r="C148" s="11"/>
      <c r="D148" s="12"/>
      <c r="E148" s="10"/>
      <c r="F148" s="10"/>
      <c r="G148" s="1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M148" s="7"/>
    </row>
    <row r="149" spans="2:39" x14ac:dyDescent="0.25">
      <c r="B149" s="35"/>
      <c r="C149" s="11"/>
      <c r="D149" s="10"/>
      <c r="E149" s="10"/>
      <c r="F149" s="10"/>
      <c r="G149" s="1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M149" s="7"/>
    </row>
    <row r="150" spans="2:39" x14ac:dyDescent="0.25">
      <c r="B150" s="35"/>
      <c r="C150" s="11"/>
      <c r="D150" s="10"/>
      <c r="E150" s="10"/>
      <c r="F150" s="10"/>
      <c r="G150" s="1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M150" s="7"/>
    </row>
    <row r="151" spans="2:39" x14ac:dyDescent="0.25">
      <c r="B151" s="35"/>
      <c r="C151" s="11"/>
      <c r="D151" s="10"/>
      <c r="E151" s="10"/>
      <c r="F151" s="10"/>
      <c r="G151" s="1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M151" s="7"/>
    </row>
    <row r="152" spans="2:39" x14ac:dyDescent="0.25">
      <c r="B152" s="35"/>
      <c r="C152" s="11"/>
      <c r="D152" s="10"/>
      <c r="E152" s="10"/>
      <c r="F152" s="10"/>
      <c r="G152" s="1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M152" s="7"/>
    </row>
    <row r="153" spans="2:39" x14ac:dyDescent="0.25">
      <c r="B153" s="35"/>
      <c r="C153" s="11"/>
      <c r="D153" s="10"/>
      <c r="E153" s="10"/>
      <c r="F153" s="10"/>
      <c r="G153" s="1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M153" s="7"/>
    </row>
    <row r="154" spans="2:39" x14ac:dyDescent="0.25">
      <c r="B154" s="35"/>
      <c r="C154" s="11"/>
      <c r="D154" s="10"/>
      <c r="E154" s="10"/>
      <c r="F154" s="10"/>
      <c r="G154" s="1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M154" s="7"/>
    </row>
    <row r="155" spans="2:39" x14ac:dyDescent="0.25">
      <c r="B155" s="35"/>
      <c r="C155" s="11"/>
      <c r="D155" s="10"/>
      <c r="E155" s="10"/>
      <c r="F155" s="10"/>
      <c r="G155" s="1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M155" s="7"/>
    </row>
    <row r="156" spans="2:39" x14ac:dyDescent="0.25">
      <c r="B156" s="35"/>
      <c r="C156" s="11"/>
      <c r="D156" s="10"/>
      <c r="E156" s="10"/>
      <c r="F156" s="10"/>
      <c r="G156" s="1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M156" s="7"/>
    </row>
    <row r="157" spans="2:39" x14ac:dyDescent="0.25">
      <c r="B157" s="35"/>
      <c r="C157" s="11"/>
      <c r="D157" s="10"/>
      <c r="E157" s="10"/>
      <c r="F157" s="10"/>
      <c r="G157" s="1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M157" s="7"/>
    </row>
    <row r="158" spans="2:39" x14ac:dyDescent="0.25">
      <c r="B158" s="35"/>
      <c r="C158" s="11"/>
      <c r="D158" s="10"/>
      <c r="E158" s="10"/>
      <c r="F158" s="10"/>
      <c r="G158" s="1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M158" s="7"/>
    </row>
    <row r="159" spans="2:39" x14ac:dyDescent="0.25">
      <c r="B159" s="35"/>
      <c r="C159" s="11"/>
      <c r="D159" s="10"/>
      <c r="E159" s="10"/>
      <c r="F159" s="10"/>
      <c r="G159" s="1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M159" s="7"/>
    </row>
    <row r="160" spans="2:39" x14ac:dyDescent="0.25">
      <c r="B160" s="35"/>
      <c r="C160" s="11"/>
      <c r="D160" s="10"/>
      <c r="E160" s="10"/>
      <c r="F160" s="10"/>
      <c r="G160" s="1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M160" s="7"/>
    </row>
    <row r="161" spans="2:35" x14ac:dyDescent="0.25">
      <c r="B161" s="35"/>
      <c r="C161" s="11"/>
      <c r="D161" s="10"/>
      <c r="E161" s="10"/>
      <c r="F161" s="10"/>
      <c r="G161" s="1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2:35" x14ac:dyDescent="0.25">
      <c r="B162" s="35"/>
      <c r="C162" s="11"/>
      <c r="D162" s="10"/>
      <c r="E162" s="10"/>
      <c r="F162" s="10"/>
      <c r="G162" s="1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2:35" x14ac:dyDescent="0.25">
      <c r="B163" s="35"/>
      <c r="C163" s="11"/>
      <c r="D163" s="10"/>
      <c r="E163" s="10"/>
      <c r="F163" s="10"/>
      <c r="G163" s="1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2:35" x14ac:dyDescent="0.25">
      <c r="B164" s="35"/>
      <c r="C164" s="11"/>
      <c r="D164" s="10"/>
      <c r="E164" s="10"/>
      <c r="F164" s="10"/>
      <c r="G164" s="1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2:35" x14ac:dyDescent="0.25">
      <c r="B165" s="35"/>
      <c r="C165" s="1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2:35" x14ac:dyDescent="0.25">
      <c r="C166" s="11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2:35" x14ac:dyDescent="0.25">
      <c r="C167" s="11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2:35" x14ac:dyDescent="0.25">
      <c r="C168" s="11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2:35" x14ac:dyDescent="0.25"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2:35" x14ac:dyDescent="0.25">
      <c r="H170" s="11"/>
      <c r="I170" s="11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2:35" x14ac:dyDescent="0.25">
      <c r="H171" s="11"/>
      <c r="I171" s="11"/>
    </row>
    <row r="172" spans="2:35" x14ac:dyDescent="0.25">
      <c r="H172" s="11"/>
      <c r="I172" s="11"/>
    </row>
  </sheetData>
  <sortState ref="A95:BF102">
    <sortCondition descending="1" ref="Z95:Z102"/>
  </sortState>
  <mergeCells count="17">
    <mergeCell ref="R58:S58"/>
    <mergeCell ref="H3:I3"/>
    <mergeCell ref="V3:W3"/>
    <mergeCell ref="V58:W58"/>
    <mergeCell ref="A1:Z2"/>
    <mergeCell ref="J3:K3"/>
    <mergeCell ref="H58:I58"/>
    <mergeCell ref="L3:M3"/>
    <mergeCell ref="L58:M58"/>
    <mergeCell ref="N3:O3"/>
    <mergeCell ref="N58:O58"/>
    <mergeCell ref="D34:O34"/>
    <mergeCell ref="P3:Q3"/>
    <mergeCell ref="P58:Q58"/>
    <mergeCell ref="T3:U3"/>
    <mergeCell ref="T58:U58"/>
    <mergeCell ref="R3:S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="75" zoomScaleNormal="75" workbookViewId="0">
      <selection activeCell="D42" sqref="D42"/>
    </sheetView>
  </sheetViews>
  <sheetFormatPr defaultRowHeight="15" x14ac:dyDescent="0.25"/>
  <cols>
    <col min="1" max="1" width="4.75" bestFit="1" customWidth="1"/>
    <col min="2" max="2" width="4.375" style="23" customWidth="1"/>
    <col min="3" max="3" width="7" customWidth="1"/>
    <col min="4" max="4" width="23.375" customWidth="1"/>
    <col min="5" max="5" width="32.25" customWidth="1"/>
    <col min="6" max="6" width="16.25" style="23" customWidth="1"/>
    <col min="7" max="7" width="10.75" style="23" customWidth="1"/>
    <col min="10" max="13" width="9.125" style="14"/>
    <col min="16" max="17" width="9.125" style="14"/>
  </cols>
  <sheetData>
    <row r="1" spans="1:21" s="14" customFormat="1" ht="21" x14ac:dyDescent="0.35">
      <c r="A1" s="243" t="s">
        <v>121</v>
      </c>
      <c r="B1" s="244"/>
      <c r="C1" s="244"/>
      <c r="D1" s="244"/>
      <c r="E1" s="244"/>
      <c r="F1" s="244"/>
      <c r="G1" s="115"/>
    </row>
    <row r="2" spans="1:21" x14ac:dyDescent="0.25">
      <c r="A2" s="15" t="s">
        <v>1</v>
      </c>
      <c r="B2" s="16"/>
      <c r="C2" s="16"/>
      <c r="D2" s="19"/>
      <c r="E2" s="15"/>
      <c r="F2" s="15"/>
      <c r="G2" s="21"/>
      <c r="H2" s="224" t="s">
        <v>69</v>
      </c>
      <c r="I2" s="224"/>
      <c r="J2" s="245" t="s">
        <v>70</v>
      </c>
      <c r="K2" s="246"/>
      <c r="L2" s="234" t="s">
        <v>125</v>
      </c>
      <c r="M2" s="235"/>
      <c r="N2" s="237" t="s">
        <v>147</v>
      </c>
      <c r="O2" s="238"/>
      <c r="P2" s="241" t="s">
        <v>165</v>
      </c>
      <c r="Q2" s="242"/>
      <c r="R2" s="239" t="s">
        <v>181</v>
      </c>
      <c r="S2" s="240"/>
      <c r="T2" s="225" t="s">
        <v>213</v>
      </c>
      <c r="U2" s="226"/>
    </row>
    <row r="3" spans="1:21" x14ac:dyDescent="0.25">
      <c r="B3" s="16" t="s">
        <v>2</v>
      </c>
      <c r="C3" s="16" t="s">
        <v>27</v>
      </c>
      <c r="D3" s="15" t="s">
        <v>3</v>
      </c>
      <c r="E3" s="15" t="s">
        <v>4</v>
      </c>
      <c r="F3" s="15" t="s">
        <v>21</v>
      </c>
      <c r="G3" s="17" t="s">
        <v>7</v>
      </c>
      <c r="H3" s="76" t="s">
        <v>5</v>
      </c>
      <c r="I3" s="76" t="s">
        <v>6</v>
      </c>
      <c r="J3" s="123" t="s">
        <v>5</v>
      </c>
      <c r="K3" s="123" t="s">
        <v>6</v>
      </c>
      <c r="L3" s="159" t="s">
        <v>5</v>
      </c>
      <c r="M3" s="159" t="s">
        <v>6</v>
      </c>
      <c r="N3" s="169" t="s">
        <v>5</v>
      </c>
      <c r="O3" s="169" t="s">
        <v>6</v>
      </c>
      <c r="P3" s="175" t="s">
        <v>5</v>
      </c>
      <c r="Q3" s="175" t="s">
        <v>6</v>
      </c>
      <c r="R3" s="188" t="s">
        <v>5</v>
      </c>
      <c r="S3" s="188" t="s">
        <v>6</v>
      </c>
      <c r="T3" s="201" t="s">
        <v>5</v>
      </c>
      <c r="U3" s="201" t="s">
        <v>6</v>
      </c>
    </row>
    <row r="4" spans="1:21" ht="15.75" x14ac:dyDescent="0.25">
      <c r="A4" s="18">
        <v>1</v>
      </c>
      <c r="B4" s="94">
        <v>121</v>
      </c>
      <c r="C4" s="95" t="s">
        <v>10</v>
      </c>
      <c r="D4" s="61" t="s">
        <v>43</v>
      </c>
      <c r="E4" s="61" t="s">
        <v>44</v>
      </c>
      <c r="F4" s="61" t="s">
        <v>9</v>
      </c>
      <c r="G4" s="42">
        <f t="shared" ref="G4:G38" si="0">SUM(H4:U4)</f>
        <v>246</v>
      </c>
      <c r="H4" s="64">
        <v>20</v>
      </c>
      <c r="I4" s="21">
        <v>20</v>
      </c>
      <c r="J4" s="64">
        <v>13</v>
      </c>
      <c r="K4" s="64">
        <v>16</v>
      </c>
      <c r="L4" s="64">
        <v>13</v>
      </c>
      <c r="M4" s="64">
        <v>25</v>
      </c>
      <c r="N4" s="64">
        <v>20</v>
      </c>
      <c r="O4" s="172">
        <v>0</v>
      </c>
      <c r="P4" s="64">
        <v>25</v>
      </c>
      <c r="Q4" s="172">
        <v>25</v>
      </c>
      <c r="R4" s="64">
        <v>20</v>
      </c>
      <c r="S4" s="172">
        <v>13</v>
      </c>
      <c r="T4" s="64">
        <v>20</v>
      </c>
      <c r="U4" s="64">
        <v>16</v>
      </c>
    </row>
    <row r="5" spans="1:21" ht="15.75" x14ac:dyDescent="0.25">
      <c r="A5" s="18">
        <v>2</v>
      </c>
      <c r="B5" s="93">
        <v>221</v>
      </c>
      <c r="C5" s="90" t="s">
        <v>10</v>
      </c>
      <c r="D5" s="96" t="s">
        <v>42</v>
      </c>
      <c r="E5" s="81" t="s">
        <v>211</v>
      </c>
      <c r="F5" s="59" t="s">
        <v>9</v>
      </c>
      <c r="G5" s="42">
        <f t="shared" si="0"/>
        <v>233</v>
      </c>
      <c r="H5" s="62">
        <v>25</v>
      </c>
      <c r="I5" s="62">
        <v>25</v>
      </c>
      <c r="J5" s="42">
        <v>20</v>
      </c>
      <c r="K5" s="42">
        <v>25</v>
      </c>
      <c r="L5" s="42">
        <v>16</v>
      </c>
      <c r="M5" s="42">
        <v>0</v>
      </c>
      <c r="N5" s="42">
        <v>25</v>
      </c>
      <c r="O5" s="42">
        <v>0</v>
      </c>
      <c r="P5" s="42">
        <v>20</v>
      </c>
      <c r="Q5" s="42">
        <v>0</v>
      </c>
      <c r="R5" s="42">
        <v>16</v>
      </c>
      <c r="S5" s="42">
        <v>25</v>
      </c>
      <c r="T5" s="42">
        <v>16</v>
      </c>
      <c r="U5" s="42">
        <v>20</v>
      </c>
    </row>
    <row r="6" spans="1:21" ht="15.75" x14ac:dyDescent="0.25">
      <c r="A6" s="18">
        <v>3</v>
      </c>
      <c r="B6" s="34">
        <v>51</v>
      </c>
      <c r="C6" s="91" t="s">
        <v>10</v>
      </c>
      <c r="D6" s="92" t="s">
        <v>45</v>
      </c>
      <c r="E6" s="59"/>
      <c r="F6" s="59" t="s">
        <v>9</v>
      </c>
      <c r="G6" s="42">
        <f t="shared" si="0"/>
        <v>224</v>
      </c>
      <c r="H6" s="62">
        <v>16</v>
      </c>
      <c r="I6" s="62">
        <v>16</v>
      </c>
      <c r="J6" s="42">
        <v>16</v>
      </c>
      <c r="K6" s="42">
        <v>0</v>
      </c>
      <c r="L6" s="42">
        <v>25</v>
      </c>
      <c r="M6" s="42">
        <v>20</v>
      </c>
      <c r="N6" s="42">
        <v>0</v>
      </c>
      <c r="O6" s="42">
        <v>0</v>
      </c>
      <c r="P6" s="42">
        <v>16</v>
      </c>
      <c r="Q6" s="42">
        <v>20</v>
      </c>
      <c r="R6" s="42">
        <v>25</v>
      </c>
      <c r="S6" s="42">
        <v>20</v>
      </c>
      <c r="T6" s="64">
        <v>25</v>
      </c>
      <c r="U6" s="64">
        <v>25</v>
      </c>
    </row>
    <row r="7" spans="1:21" x14ac:dyDescent="0.25">
      <c r="A7" s="18">
        <v>4</v>
      </c>
      <c r="B7" s="22">
        <v>149</v>
      </c>
      <c r="C7" s="68" t="s">
        <v>26</v>
      </c>
      <c r="D7" s="58" t="s">
        <v>31</v>
      </c>
      <c r="E7" s="58" t="s">
        <v>33</v>
      </c>
      <c r="F7" s="58" t="s">
        <v>9</v>
      </c>
      <c r="G7" s="42">
        <f t="shared" si="0"/>
        <v>219</v>
      </c>
      <c r="H7" s="21">
        <v>20</v>
      </c>
      <c r="I7" s="21">
        <v>20</v>
      </c>
      <c r="J7" s="17">
        <v>13</v>
      </c>
      <c r="K7" s="17">
        <v>13</v>
      </c>
      <c r="L7" s="17">
        <v>16</v>
      </c>
      <c r="M7" s="17">
        <v>0</v>
      </c>
      <c r="N7" s="17">
        <v>20</v>
      </c>
      <c r="O7" s="17">
        <v>0</v>
      </c>
      <c r="P7" s="17">
        <v>16</v>
      </c>
      <c r="Q7" s="17">
        <v>20</v>
      </c>
      <c r="R7" s="17">
        <v>25</v>
      </c>
      <c r="S7" s="17">
        <v>20</v>
      </c>
      <c r="T7" s="17">
        <v>16</v>
      </c>
      <c r="U7" s="17">
        <v>20</v>
      </c>
    </row>
    <row r="8" spans="1:21" x14ac:dyDescent="0.25">
      <c r="A8" s="18">
        <v>5</v>
      </c>
      <c r="B8" s="204">
        <v>65</v>
      </c>
      <c r="C8" s="33" t="s">
        <v>23</v>
      </c>
      <c r="D8" s="205" t="s">
        <v>210</v>
      </c>
      <c r="E8" s="205" t="s">
        <v>184</v>
      </c>
      <c r="F8" s="205" t="s">
        <v>84</v>
      </c>
      <c r="G8" s="42">
        <f t="shared" si="0"/>
        <v>166</v>
      </c>
      <c r="H8" s="206">
        <v>0</v>
      </c>
      <c r="I8" s="207">
        <v>0</v>
      </c>
      <c r="J8" s="208">
        <v>0</v>
      </c>
      <c r="K8" s="206">
        <v>0</v>
      </c>
      <c r="L8" s="206">
        <v>0</v>
      </c>
      <c r="M8" s="206">
        <v>0</v>
      </c>
      <c r="N8" s="209">
        <v>0</v>
      </c>
      <c r="O8" s="206">
        <v>0</v>
      </c>
      <c r="P8" s="206">
        <v>0</v>
      </c>
      <c r="Q8" s="210">
        <v>0</v>
      </c>
      <c r="R8" s="207">
        <v>0</v>
      </c>
      <c r="S8" s="210">
        <v>126</v>
      </c>
      <c r="T8" s="42">
        <v>20</v>
      </c>
      <c r="U8" s="42">
        <v>20</v>
      </c>
    </row>
    <row r="9" spans="1:21" x14ac:dyDescent="0.25">
      <c r="A9" s="18">
        <v>6</v>
      </c>
      <c r="B9" s="190">
        <v>55</v>
      </c>
      <c r="C9" s="77" t="s">
        <v>23</v>
      </c>
      <c r="D9" s="58" t="s">
        <v>183</v>
      </c>
      <c r="E9" s="151" t="s">
        <v>184</v>
      </c>
      <c r="F9" s="110" t="s">
        <v>84</v>
      </c>
      <c r="G9" s="42">
        <f t="shared" si="0"/>
        <v>160</v>
      </c>
      <c r="H9" s="191">
        <v>0</v>
      </c>
      <c r="I9" s="192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2">
        <v>0</v>
      </c>
      <c r="Q9" s="112">
        <v>140</v>
      </c>
      <c r="R9" s="112">
        <v>20</v>
      </c>
      <c r="S9" s="200">
        <v>0</v>
      </c>
      <c r="T9" s="112">
        <v>0</v>
      </c>
      <c r="U9" s="200">
        <v>0</v>
      </c>
    </row>
    <row r="10" spans="1:21" x14ac:dyDescent="0.25">
      <c r="A10" s="18">
        <v>7</v>
      </c>
      <c r="B10" s="22">
        <v>56</v>
      </c>
      <c r="C10" s="109" t="s">
        <v>26</v>
      </c>
      <c r="D10" s="63" t="s">
        <v>52</v>
      </c>
      <c r="E10" s="60" t="s">
        <v>34</v>
      </c>
      <c r="F10" s="60" t="s">
        <v>30</v>
      </c>
      <c r="G10" s="42">
        <f t="shared" si="0"/>
        <v>154</v>
      </c>
      <c r="H10" s="64">
        <v>13</v>
      </c>
      <c r="I10" s="62">
        <v>0</v>
      </c>
      <c r="J10" s="42">
        <v>11</v>
      </c>
      <c r="K10" s="42">
        <v>10</v>
      </c>
      <c r="L10" s="42">
        <v>0</v>
      </c>
      <c r="M10" s="42">
        <v>13</v>
      </c>
      <c r="N10" s="42">
        <v>13</v>
      </c>
      <c r="O10" s="42">
        <v>0</v>
      </c>
      <c r="P10" s="42">
        <v>20</v>
      </c>
      <c r="Q10" s="42">
        <v>16</v>
      </c>
      <c r="R10" s="42">
        <v>13</v>
      </c>
      <c r="S10" s="42">
        <v>16</v>
      </c>
      <c r="T10" s="42">
        <v>13</v>
      </c>
      <c r="U10" s="42">
        <v>16</v>
      </c>
    </row>
    <row r="11" spans="1:21" x14ac:dyDescent="0.25">
      <c r="A11" s="18">
        <v>8</v>
      </c>
      <c r="B11" s="34">
        <v>79</v>
      </c>
      <c r="C11" s="77" t="s">
        <v>23</v>
      </c>
      <c r="D11" s="59" t="s">
        <v>82</v>
      </c>
      <c r="E11" s="59" t="s">
        <v>83</v>
      </c>
      <c r="F11" s="59" t="s">
        <v>84</v>
      </c>
      <c r="G11" s="42">
        <f t="shared" si="0"/>
        <v>141</v>
      </c>
      <c r="H11" s="62">
        <v>0</v>
      </c>
      <c r="I11" s="62">
        <v>0</v>
      </c>
      <c r="J11" s="42">
        <v>20</v>
      </c>
      <c r="K11" s="42">
        <v>25</v>
      </c>
      <c r="L11" s="42">
        <v>20</v>
      </c>
      <c r="M11" s="42">
        <v>20</v>
      </c>
      <c r="N11" s="42">
        <v>20</v>
      </c>
      <c r="O11" s="64">
        <v>0</v>
      </c>
      <c r="P11" s="42">
        <v>0</v>
      </c>
      <c r="Q11" s="64">
        <v>0</v>
      </c>
      <c r="R11" s="42">
        <v>16</v>
      </c>
      <c r="S11" s="64">
        <v>20</v>
      </c>
      <c r="T11" s="42">
        <v>0</v>
      </c>
      <c r="U11" s="64">
        <v>0</v>
      </c>
    </row>
    <row r="12" spans="1:21" ht="15.75" x14ac:dyDescent="0.25">
      <c r="A12" s="18">
        <v>9</v>
      </c>
      <c r="B12" s="94">
        <v>23</v>
      </c>
      <c r="C12" s="99" t="s">
        <v>10</v>
      </c>
      <c r="D12" s="98" t="s">
        <v>78</v>
      </c>
      <c r="E12" s="61"/>
      <c r="F12" s="61" t="s">
        <v>79</v>
      </c>
      <c r="G12" s="42">
        <f t="shared" si="0"/>
        <v>126</v>
      </c>
      <c r="H12" s="64">
        <v>0</v>
      </c>
      <c r="I12" s="21">
        <v>0</v>
      </c>
      <c r="J12" s="64">
        <v>25</v>
      </c>
      <c r="K12" s="64">
        <v>20</v>
      </c>
      <c r="L12" s="64">
        <v>20</v>
      </c>
      <c r="M12" s="64">
        <v>16</v>
      </c>
      <c r="N12" s="64">
        <v>16</v>
      </c>
      <c r="O12" s="64">
        <v>0</v>
      </c>
      <c r="P12" s="64">
        <v>0</v>
      </c>
      <c r="Q12" s="64">
        <v>0</v>
      </c>
      <c r="R12" s="64">
        <v>13</v>
      </c>
      <c r="S12" s="64">
        <v>16</v>
      </c>
      <c r="T12" s="64">
        <v>0</v>
      </c>
      <c r="U12" s="64">
        <v>0</v>
      </c>
    </row>
    <row r="13" spans="1:21" x14ac:dyDescent="0.25">
      <c r="A13" s="18">
        <v>10</v>
      </c>
      <c r="B13" s="140">
        <v>66</v>
      </c>
      <c r="C13" s="109" t="s">
        <v>26</v>
      </c>
      <c r="D13" s="110" t="s">
        <v>126</v>
      </c>
      <c r="E13" s="60" t="s">
        <v>211</v>
      </c>
      <c r="F13" s="137" t="s">
        <v>20</v>
      </c>
      <c r="G13" s="42">
        <f t="shared" si="0"/>
        <v>119</v>
      </c>
      <c r="H13" s="64">
        <v>0</v>
      </c>
      <c r="I13" s="167">
        <v>0</v>
      </c>
      <c r="J13" s="42">
        <v>0</v>
      </c>
      <c r="K13" s="42">
        <v>0</v>
      </c>
      <c r="L13" s="42">
        <v>13</v>
      </c>
      <c r="M13" s="42">
        <v>16</v>
      </c>
      <c r="N13" s="42">
        <v>0</v>
      </c>
      <c r="O13" s="42">
        <v>0</v>
      </c>
      <c r="P13" s="42">
        <v>0</v>
      </c>
      <c r="Q13" s="42">
        <v>0</v>
      </c>
      <c r="R13" s="42">
        <v>20</v>
      </c>
      <c r="S13" s="42">
        <v>25</v>
      </c>
      <c r="T13" s="42">
        <v>20</v>
      </c>
      <c r="U13" s="42">
        <v>25</v>
      </c>
    </row>
    <row r="14" spans="1:21" x14ac:dyDescent="0.25">
      <c r="A14" s="18">
        <v>11</v>
      </c>
      <c r="B14" s="22">
        <v>134</v>
      </c>
      <c r="C14" s="68" t="s">
        <v>26</v>
      </c>
      <c r="D14" s="110" t="s">
        <v>71</v>
      </c>
      <c r="E14" s="60"/>
      <c r="F14" s="137" t="s">
        <v>9</v>
      </c>
      <c r="G14" s="42">
        <f t="shared" si="0"/>
        <v>116</v>
      </c>
      <c r="H14" s="141">
        <v>0</v>
      </c>
      <c r="I14" s="142">
        <v>0</v>
      </c>
      <c r="J14" s="42">
        <v>25</v>
      </c>
      <c r="K14" s="42">
        <v>16</v>
      </c>
      <c r="L14" s="42">
        <v>25</v>
      </c>
      <c r="M14" s="42">
        <v>25</v>
      </c>
      <c r="N14" s="42">
        <v>25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</row>
    <row r="15" spans="1:21" x14ac:dyDescent="0.25">
      <c r="A15" s="18">
        <v>12</v>
      </c>
      <c r="B15" s="34">
        <v>64</v>
      </c>
      <c r="C15" s="108" t="s">
        <v>26</v>
      </c>
      <c r="D15" s="81" t="s">
        <v>18</v>
      </c>
      <c r="E15" s="59"/>
      <c r="F15" s="111" t="s">
        <v>25</v>
      </c>
      <c r="G15" s="42">
        <f t="shared" si="0"/>
        <v>97</v>
      </c>
      <c r="H15" s="21">
        <v>16</v>
      </c>
      <c r="I15" s="113">
        <v>0</v>
      </c>
      <c r="J15" s="17">
        <v>10</v>
      </c>
      <c r="K15" s="17">
        <v>20</v>
      </c>
      <c r="L15" s="17">
        <v>20</v>
      </c>
      <c r="M15" s="17">
        <v>20</v>
      </c>
      <c r="N15" s="17">
        <v>0</v>
      </c>
      <c r="O15" s="17">
        <v>0</v>
      </c>
      <c r="P15" s="17">
        <v>0</v>
      </c>
      <c r="Q15" s="17">
        <v>0</v>
      </c>
      <c r="R15" s="17">
        <v>11</v>
      </c>
      <c r="S15" s="17">
        <v>0</v>
      </c>
      <c r="T15" s="17">
        <v>0</v>
      </c>
      <c r="U15" s="17">
        <v>0</v>
      </c>
    </row>
    <row r="16" spans="1:21" x14ac:dyDescent="0.25">
      <c r="A16" s="18">
        <v>13</v>
      </c>
      <c r="B16" s="22">
        <v>74</v>
      </c>
      <c r="C16" s="68" t="s">
        <v>26</v>
      </c>
      <c r="D16" s="58" t="s">
        <v>17</v>
      </c>
      <c r="E16" s="58" t="s">
        <v>32</v>
      </c>
      <c r="F16" s="27" t="s">
        <v>30</v>
      </c>
      <c r="G16" s="42">
        <f t="shared" si="0"/>
        <v>95</v>
      </c>
      <c r="H16" s="21">
        <v>25</v>
      </c>
      <c r="I16" s="21">
        <v>25</v>
      </c>
      <c r="J16" s="125">
        <v>20</v>
      </c>
      <c r="K16" s="126">
        <v>25</v>
      </c>
      <c r="L16" s="125">
        <v>0</v>
      </c>
      <c r="M16" s="126">
        <v>0</v>
      </c>
      <c r="N16" s="125">
        <v>0</v>
      </c>
      <c r="O16" s="126">
        <v>0</v>
      </c>
      <c r="P16" s="125">
        <v>0</v>
      </c>
      <c r="Q16" s="126">
        <v>0</v>
      </c>
      <c r="R16" s="125">
        <v>0</v>
      </c>
      <c r="S16" s="126">
        <v>0</v>
      </c>
      <c r="T16" s="125">
        <v>0</v>
      </c>
      <c r="U16" s="126">
        <v>0</v>
      </c>
    </row>
    <row r="17" spans="1:25" x14ac:dyDescent="0.25">
      <c r="A17" s="18">
        <v>14</v>
      </c>
      <c r="B17" s="22">
        <v>11</v>
      </c>
      <c r="C17" s="69" t="s">
        <v>8</v>
      </c>
      <c r="D17" s="58" t="s">
        <v>37</v>
      </c>
      <c r="E17" s="58" t="s">
        <v>38</v>
      </c>
      <c r="F17" s="58" t="s">
        <v>39</v>
      </c>
      <c r="G17" s="42">
        <f t="shared" si="0"/>
        <v>90</v>
      </c>
      <c r="H17" s="64">
        <v>20</v>
      </c>
      <c r="I17" s="21">
        <v>20</v>
      </c>
      <c r="J17" s="64">
        <v>25</v>
      </c>
      <c r="K17" s="64">
        <v>25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</row>
    <row r="18" spans="1:25" ht="15.75" x14ac:dyDescent="0.25">
      <c r="A18" s="18">
        <v>15</v>
      </c>
      <c r="B18" s="146">
        <v>59</v>
      </c>
      <c r="C18" s="157" t="s">
        <v>8</v>
      </c>
      <c r="D18" s="124" t="s">
        <v>73</v>
      </c>
      <c r="E18" s="5" t="s">
        <v>74</v>
      </c>
      <c r="F18" s="5" t="s">
        <v>75</v>
      </c>
      <c r="G18" s="42">
        <f t="shared" si="0"/>
        <v>85</v>
      </c>
      <c r="H18" s="4">
        <v>0</v>
      </c>
      <c r="I18" s="158">
        <v>0</v>
      </c>
      <c r="J18" s="134">
        <v>20</v>
      </c>
      <c r="K18" s="134">
        <v>20</v>
      </c>
      <c r="L18" s="134">
        <v>20</v>
      </c>
      <c r="M18" s="134">
        <v>0</v>
      </c>
      <c r="N18" s="134">
        <v>25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</row>
    <row r="19" spans="1:25" x14ac:dyDescent="0.25">
      <c r="A19" s="18">
        <v>16</v>
      </c>
      <c r="B19" s="22">
        <v>71</v>
      </c>
      <c r="C19" s="68" t="s">
        <v>26</v>
      </c>
      <c r="D19" s="59" t="s">
        <v>12</v>
      </c>
      <c r="E19" s="59" t="s">
        <v>20</v>
      </c>
      <c r="F19" s="59" t="s">
        <v>30</v>
      </c>
      <c r="G19" s="42">
        <f t="shared" si="0"/>
        <v>51</v>
      </c>
      <c r="H19" s="62">
        <v>11</v>
      </c>
      <c r="I19" s="62">
        <v>16</v>
      </c>
      <c r="J19" s="125">
        <v>8</v>
      </c>
      <c r="K19" s="126">
        <v>0</v>
      </c>
      <c r="L19" s="125">
        <v>0</v>
      </c>
      <c r="M19" s="126">
        <v>0</v>
      </c>
      <c r="N19" s="125">
        <v>0</v>
      </c>
      <c r="O19" s="126">
        <v>0</v>
      </c>
      <c r="P19" s="125">
        <v>0</v>
      </c>
      <c r="Q19" s="126">
        <v>0</v>
      </c>
      <c r="R19" s="125">
        <v>16</v>
      </c>
      <c r="S19" s="126">
        <v>0</v>
      </c>
      <c r="T19" s="125">
        <v>0</v>
      </c>
      <c r="U19" s="126">
        <v>0</v>
      </c>
    </row>
    <row r="20" spans="1:25" x14ac:dyDescent="0.25">
      <c r="A20" s="18">
        <v>17</v>
      </c>
      <c r="B20" s="22">
        <v>1</v>
      </c>
      <c r="C20" s="68" t="s">
        <v>26</v>
      </c>
      <c r="D20" s="59" t="s">
        <v>35</v>
      </c>
      <c r="E20" s="59" t="s">
        <v>36</v>
      </c>
      <c r="F20" s="81" t="s">
        <v>28</v>
      </c>
      <c r="G20" s="42">
        <f t="shared" si="0"/>
        <v>50</v>
      </c>
      <c r="H20" s="62">
        <v>10</v>
      </c>
      <c r="I20" s="112">
        <v>13</v>
      </c>
      <c r="J20" s="42">
        <v>16</v>
      </c>
      <c r="K20" s="42">
        <v>11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</row>
    <row r="21" spans="1:25" x14ac:dyDescent="0.25">
      <c r="A21" s="18">
        <v>19</v>
      </c>
      <c r="B21" s="22">
        <v>711</v>
      </c>
      <c r="C21" s="69" t="s">
        <v>8</v>
      </c>
      <c r="D21" s="58" t="s">
        <v>40</v>
      </c>
      <c r="E21" s="58"/>
      <c r="F21" s="58" t="s">
        <v>41</v>
      </c>
      <c r="G21" s="42">
        <f t="shared" si="0"/>
        <v>48</v>
      </c>
      <c r="H21" s="21">
        <v>16</v>
      </c>
      <c r="I21" s="21">
        <v>16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16</v>
      </c>
      <c r="S21" s="21">
        <v>0</v>
      </c>
      <c r="T21" s="21">
        <v>0</v>
      </c>
      <c r="U21" s="21">
        <v>0</v>
      </c>
    </row>
    <row r="22" spans="1:25" x14ac:dyDescent="0.25">
      <c r="A22" s="18">
        <v>19</v>
      </c>
      <c r="B22" s="34">
        <v>76</v>
      </c>
      <c r="C22" s="77" t="s">
        <v>23</v>
      </c>
      <c r="D22" s="59" t="s">
        <v>116</v>
      </c>
      <c r="E22" s="59" t="s">
        <v>117</v>
      </c>
      <c r="F22" s="59" t="s">
        <v>30</v>
      </c>
      <c r="G22" s="42">
        <f t="shared" si="0"/>
        <v>48</v>
      </c>
      <c r="H22" s="62">
        <v>16</v>
      </c>
      <c r="I22" s="62">
        <v>16</v>
      </c>
      <c r="J22" s="42">
        <v>0</v>
      </c>
      <c r="K22" s="42">
        <v>16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5" x14ac:dyDescent="0.25">
      <c r="A23" s="187">
        <v>20</v>
      </c>
      <c r="B23" s="22">
        <v>46</v>
      </c>
      <c r="C23" s="33" t="s">
        <v>23</v>
      </c>
      <c r="D23" s="58" t="s">
        <v>80</v>
      </c>
      <c r="E23" s="63"/>
      <c r="F23" s="58" t="s">
        <v>81</v>
      </c>
      <c r="G23" s="42">
        <f t="shared" si="0"/>
        <v>45</v>
      </c>
      <c r="H23" s="21">
        <v>0</v>
      </c>
      <c r="I23" s="21">
        <v>0</v>
      </c>
      <c r="J23" s="64">
        <v>25</v>
      </c>
      <c r="K23" s="64">
        <v>20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</row>
    <row r="24" spans="1:25" ht="15.75" x14ac:dyDescent="0.25">
      <c r="A24" s="18">
        <v>21</v>
      </c>
      <c r="B24" s="147">
        <v>81</v>
      </c>
      <c r="C24" s="144" t="s">
        <v>8</v>
      </c>
      <c r="D24" s="58" t="s">
        <v>219</v>
      </c>
      <c r="E24" s="58"/>
      <c r="F24" s="58" t="s">
        <v>20</v>
      </c>
      <c r="G24" s="42">
        <f t="shared" si="0"/>
        <v>45</v>
      </c>
      <c r="H24" s="21">
        <v>0</v>
      </c>
      <c r="I24" s="2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20</v>
      </c>
      <c r="U24" s="42">
        <v>25</v>
      </c>
    </row>
    <row r="25" spans="1:25" x14ac:dyDescent="0.25">
      <c r="A25" s="18">
        <v>22</v>
      </c>
      <c r="B25" s="140">
        <v>22</v>
      </c>
      <c r="C25" s="109" t="s">
        <v>26</v>
      </c>
      <c r="D25" s="110" t="s">
        <v>148</v>
      </c>
      <c r="E25" s="60"/>
      <c r="F25" s="137" t="s">
        <v>149</v>
      </c>
      <c r="G25" s="42">
        <f t="shared" si="0"/>
        <v>41</v>
      </c>
      <c r="H25" s="141">
        <v>0</v>
      </c>
      <c r="I25" s="1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16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25</v>
      </c>
      <c r="U25" s="42">
        <v>0</v>
      </c>
    </row>
    <row r="26" spans="1:25" ht="15.75" x14ac:dyDescent="0.25">
      <c r="A26" s="140">
        <v>23</v>
      </c>
      <c r="B26" s="147">
        <v>12</v>
      </c>
      <c r="C26" s="144" t="s">
        <v>8</v>
      </c>
      <c r="D26" s="58" t="s">
        <v>166</v>
      </c>
      <c r="E26" s="58"/>
      <c r="F26" s="58" t="s">
        <v>9</v>
      </c>
      <c r="G26" s="42">
        <f t="shared" si="0"/>
        <v>40</v>
      </c>
      <c r="H26" s="21">
        <v>0</v>
      </c>
      <c r="I26" s="21">
        <v>0</v>
      </c>
      <c r="J26" s="64">
        <v>0</v>
      </c>
      <c r="K26" s="64">
        <v>0</v>
      </c>
      <c r="L26" s="42">
        <v>0</v>
      </c>
      <c r="M26" s="42">
        <v>0</v>
      </c>
      <c r="N26" s="42">
        <v>0</v>
      </c>
      <c r="O26" s="42">
        <v>0</v>
      </c>
      <c r="P26" s="42">
        <v>20</v>
      </c>
      <c r="Q26" s="42">
        <v>20</v>
      </c>
      <c r="R26" s="42">
        <v>0</v>
      </c>
      <c r="S26" s="42">
        <v>0</v>
      </c>
      <c r="T26" s="42">
        <v>0</v>
      </c>
      <c r="U26" s="42">
        <v>0</v>
      </c>
    </row>
    <row r="27" spans="1:25" ht="15.75" x14ac:dyDescent="0.25">
      <c r="A27" s="140">
        <v>24</v>
      </c>
      <c r="B27" s="147">
        <v>89</v>
      </c>
      <c r="C27" s="144" t="s">
        <v>8</v>
      </c>
      <c r="D27" s="58" t="s">
        <v>150</v>
      </c>
      <c r="E27" s="58"/>
      <c r="F27" s="58" t="s">
        <v>79</v>
      </c>
      <c r="G27" s="42">
        <f t="shared" si="0"/>
        <v>40</v>
      </c>
      <c r="H27" s="21">
        <v>0</v>
      </c>
      <c r="I27" s="2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20</v>
      </c>
      <c r="O27" s="42">
        <v>0</v>
      </c>
      <c r="P27" s="42">
        <v>0</v>
      </c>
      <c r="Q27" s="42">
        <v>0</v>
      </c>
      <c r="R27" s="42">
        <v>20</v>
      </c>
      <c r="S27" s="42">
        <v>0</v>
      </c>
      <c r="T27" s="42">
        <v>0</v>
      </c>
      <c r="U27" s="42">
        <v>0</v>
      </c>
    </row>
    <row r="28" spans="1:25" ht="15.75" x14ac:dyDescent="0.25">
      <c r="A28" s="21">
        <v>25</v>
      </c>
      <c r="B28" s="147">
        <v>54</v>
      </c>
      <c r="C28" s="144" t="s">
        <v>8</v>
      </c>
      <c r="D28" s="58" t="s">
        <v>220</v>
      </c>
      <c r="E28" s="58" t="s">
        <v>221</v>
      </c>
      <c r="F28" s="58" t="s">
        <v>84</v>
      </c>
      <c r="G28" s="42">
        <f t="shared" si="0"/>
        <v>36</v>
      </c>
      <c r="H28" s="21">
        <v>0</v>
      </c>
      <c r="I28" s="2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16</v>
      </c>
      <c r="U28" s="42">
        <v>20</v>
      </c>
      <c r="V28" s="56"/>
      <c r="W28" s="56"/>
      <c r="X28" s="54"/>
      <c r="Y28" s="54"/>
    </row>
    <row r="29" spans="1:25" ht="15.75" x14ac:dyDescent="0.25">
      <c r="A29" s="18">
        <v>26</v>
      </c>
      <c r="B29" s="147">
        <v>20</v>
      </c>
      <c r="C29" s="144" t="s">
        <v>8</v>
      </c>
      <c r="D29" s="58" t="s">
        <v>76</v>
      </c>
      <c r="E29" s="58" t="s">
        <v>77</v>
      </c>
      <c r="F29" s="58" t="s">
        <v>30</v>
      </c>
      <c r="G29" s="42">
        <f t="shared" si="0"/>
        <v>32</v>
      </c>
      <c r="H29" s="21">
        <v>0</v>
      </c>
      <c r="I29" s="21">
        <v>0</v>
      </c>
      <c r="J29" s="42">
        <v>16</v>
      </c>
      <c r="K29" s="42">
        <v>16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53"/>
      <c r="W29" s="54"/>
      <c r="X29" s="54"/>
      <c r="Y29" s="54"/>
    </row>
    <row r="30" spans="1:25" ht="15.75" x14ac:dyDescent="0.25">
      <c r="A30" s="22">
        <v>11</v>
      </c>
      <c r="B30" s="147">
        <v>96</v>
      </c>
      <c r="C30" s="144" t="s">
        <v>8</v>
      </c>
      <c r="D30" s="58" t="s">
        <v>222</v>
      </c>
      <c r="E30" s="58" t="s">
        <v>223</v>
      </c>
      <c r="F30" s="58" t="s">
        <v>217</v>
      </c>
      <c r="G30" s="42">
        <f t="shared" si="0"/>
        <v>29</v>
      </c>
      <c r="H30" s="21">
        <v>0</v>
      </c>
      <c r="I30" s="21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13</v>
      </c>
      <c r="U30" s="42">
        <v>16</v>
      </c>
    </row>
    <row r="31" spans="1:25" x14ac:dyDescent="0.25">
      <c r="A31" s="22">
        <v>12</v>
      </c>
      <c r="B31" s="199">
        <v>67</v>
      </c>
      <c r="C31" s="77" t="s">
        <v>23</v>
      </c>
      <c r="D31" s="59" t="s">
        <v>123</v>
      </c>
      <c r="E31" s="59" t="s">
        <v>124</v>
      </c>
      <c r="F31" s="59" t="s">
        <v>81</v>
      </c>
      <c r="G31" s="42">
        <f t="shared" si="0"/>
        <v>26</v>
      </c>
      <c r="H31" s="62">
        <v>13</v>
      </c>
      <c r="I31" s="62">
        <v>13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</row>
    <row r="32" spans="1:25" ht="15.75" x14ac:dyDescent="0.25">
      <c r="A32" s="21">
        <v>9</v>
      </c>
      <c r="B32" s="140">
        <v>47</v>
      </c>
      <c r="C32" s="144" t="s">
        <v>8</v>
      </c>
      <c r="D32" s="110" t="s">
        <v>197</v>
      </c>
      <c r="E32" s="60"/>
      <c r="F32" s="137" t="s">
        <v>30</v>
      </c>
      <c r="G32" s="42">
        <f t="shared" si="0"/>
        <v>25</v>
      </c>
      <c r="H32" s="141">
        <v>0</v>
      </c>
      <c r="I32" s="1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25</v>
      </c>
      <c r="S32" s="42">
        <v>0</v>
      </c>
      <c r="T32" s="42">
        <v>0</v>
      </c>
      <c r="U32" s="42">
        <v>0</v>
      </c>
    </row>
    <row r="33" spans="1:21" ht="15.75" x14ac:dyDescent="0.25">
      <c r="A33" s="21">
        <v>10</v>
      </c>
      <c r="B33" s="147">
        <v>69</v>
      </c>
      <c r="C33" s="144" t="s">
        <v>8</v>
      </c>
      <c r="D33" s="58" t="s">
        <v>218</v>
      </c>
      <c r="E33" s="58"/>
      <c r="F33" s="58" t="s">
        <v>20</v>
      </c>
      <c r="G33" s="153">
        <f t="shared" si="0"/>
        <v>25</v>
      </c>
      <c r="H33" s="21">
        <v>0</v>
      </c>
      <c r="I33" s="21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25</v>
      </c>
      <c r="U33" s="42">
        <v>0</v>
      </c>
    </row>
    <row r="34" spans="1:21" ht="15.75" x14ac:dyDescent="0.25">
      <c r="A34" s="21">
        <v>11</v>
      </c>
      <c r="B34" s="147">
        <v>62</v>
      </c>
      <c r="C34" s="144" t="s">
        <v>8</v>
      </c>
      <c r="D34" s="58" t="s">
        <v>226</v>
      </c>
      <c r="E34" s="58" t="s">
        <v>225</v>
      </c>
      <c r="F34" s="58" t="s">
        <v>227</v>
      </c>
      <c r="G34" s="42">
        <f t="shared" si="0"/>
        <v>23</v>
      </c>
      <c r="H34" s="21">
        <v>0</v>
      </c>
      <c r="I34" s="21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10</v>
      </c>
      <c r="U34" s="42">
        <v>13</v>
      </c>
    </row>
    <row r="35" spans="1:21" ht="15.75" x14ac:dyDescent="0.25">
      <c r="A35" s="21">
        <v>12</v>
      </c>
      <c r="B35" s="147">
        <v>165</v>
      </c>
      <c r="C35" s="144" t="s">
        <v>8</v>
      </c>
      <c r="D35" s="58" t="s">
        <v>224</v>
      </c>
      <c r="E35" s="58" t="s">
        <v>225</v>
      </c>
      <c r="F35" s="58" t="s">
        <v>227</v>
      </c>
      <c r="G35" s="42">
        <f t="shared" si="0"/>
        <v>22</v>
      </c>
      <c r="H35" s="21">
        <v>0</v>
      </c>
      <c r="I35" s="21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11</v>
      </c>
      <c r="U35" s="42">
        <v>11</v>
      </c>
    </row>
    <row r="36" spans="1:21" x14ac:dyDescent="0.25">
      <c r="A36" s="21">
        <v>13</v>
      </c>
      <c r="B36" s="140">
        <v>52</v>
      </c>
      <c r="C36" s="109" t="s">
        <v>26</v>
      </c>
      <c r="D36" s="110" t="s">
        <v>216</v>
      </c>
      <c r="E36" s="60" t="s">
        <v>20</v>
      </c>
      <c r="F36" s="137" t="s">
        <v>217</v>
      </c>
      <c r="G36" s="42">
        <f t="shared" si="0"/>
        <v>13</v>
      </c>
      <c r="H36" s="141">
        <v>0</v>
      </c>
      <c r="I36" s="1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13</v>
      </c>
    </row>
    <row r="37" spans="1:21" x14ac:dyDescent="0.25">
      <c r="A37" s="21">
        <v>14</v>
      </c>
      <c r="B37" s="140">
        <v>91</v>
      </c>
      <c r="C37" s="109" t="s">
        <v>26</v>
      </c>
      <c r="D37" s="110" t="s">
        <v>214</v>
      </c>
      <c r="E37" s="60" t="s">
        <v>215</v>
      </c>
      <c r="F37" s="137" t="s">
        <v>9</v>
      </c>
      <c r="G37" s="42">
        <f t="shared" si="0"/>
        <v>11</v>
      </c>
      <c r="H37" s="141">
        <v>0</v>
      </c>
      <c r="I37" s="1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11</v>
      </c>
      <c r="U37" s="42">
        <v>0</v>
      </c>
    </row>
    <row r="38" spans="1:21" x14ac:dyDescent="0.25">
      <c r="A38" s="203">
        <v>6</v>
      </c>
      <c r="B38" s="140">
        <v>32</v>
      </c>
      <c r="C38" s="109" t="s">
        <v>26</v>
      </c>
      <c r="D38" s="110" t="s">
        <v>72</v>
      </c>
      <c r="E38" s="60"/>
      <c r="F38" s="137" t="s">
        <v>30</v>
      </c>
      <c r="G38" s="42">
        <f t="shared" si="0"/>
        <v>9</v>
      </c>
      <c r="H38" s="141">
        <v>0</v>
      </c>
      <c r="I38" s="142">
        <v>0</v>
      </c>
      <c r="J38" s="42">
        <v>9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</sheetData>
  <mergeCells count="8">
    <mergeCell ref="T2:U2"/>
    <mergeCell ref="R2:S2"/>
    <mergeCell ref="P2:Q2"/>
    <mergeCell ref="A1:F1"/>
    <mergeCell ref="H2:I2"/>
    <mergeCell ref="J2:K2"/>
    <mergeCell ref="L2:M2"/>
    <mergeCell ref="N2:O2"/>
  </mergeCells>
  <pageMargins left="0.23622047244094499" right="0.23622047244094499" top="0.74803149606299202" bottom="0.74803149606299202" header="0.31496062992126" footer="0.31496062992126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Points</vt:lpstr>
      <vt:lpstr>overall 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2016-08-11T11:27:05Z</cp:lastPrinted>
  <dcterms:created xsi:type="dcterms:W3CDTF">2014-03-04T07:44:43Z</dcterms:created>
  <dcterms:modified xsi:type="dcterms:W3CDTF">2016-10-14T09:19:03Z</dcterms:modified>
</cp:coreProperties>
</file>