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6\SCORING\"/>
    </mc:Choice>
  </mc:AlternateContent>
  <bookViews>
    <workbookView xWindow="240" yWindow="165" windowWidth="9075" windowHeight="4755" tabRatio="891"/>
  </bookViews>
  <sheets>
    <sheet name="Q1" sheetId="10" r:id="rId1"/>
    <sheet name="Q2" sheetId="12" r:id="rId2"/>
    <sheet name="Ladies" sheetId="4" r:id="rId3"/>
    <sheet name="Masters" sheetId="2" r:id="rId4"/>
  </sheets>
  <calcPr calcId="152511"/>
</workbook>
</file>

<file path=xl/calcChain.xml><?xml version="1.0" encoding="utf-8"?>
<calcChain xmlns="http://schemas.openxmlformats.org/spreadsheetml/2006/main">
  <c r="P15" i="2" l="1"/>
  <c r="P15" i="4"/>
  <c r="P21" i="12"/>
  <c r="P19" i="10"/>
  <c r="N8" i="2" l="1"/>
  <c r="O8" i="2"/>
  <c r="N9" i="2"/>
  <c r="O9" i="2"/>
  <c r="N10" i="2"/>
  <c r="O10" i="2"/>
  <c r="N11" i="2"/>
  <c r="O11" i="2"/>
  <c r="O5" i="2"/>
  <c r="N5" i="2"/>
  <c r="P5" i="2" s="1"/>
  <c r="O6" i="2"/>
  <c r="N6" i="2"/>
  <c r="P6" i="2" s="1"/>
  <c r="O7" i="2"/>
  <c r="N7" i="2"/>
  <c r="P7" i="2" s="1"/>
  <c r="N8" i="4"/>
  <c r="O8" i="4"/>
  <c r="N9" i="4"/>
  <c r="O9" i="4"/>
  <c r="N10" i="4"/>
  <c r="O10" i="4"/>
  <c r="N11" i="4"/>
  <c r="O11" i="4"/>
  <c r="O6" i="4"/>
  <c r="N6" i="4"/>
  <c r="O7" i="4"/>
  <c r="N7" i="4"/>
  <c r="O5" i="4"/>
  <c r="N5" i="4"/>
  <c r="N9" i="12"/>
  <c r="O9" i="12"/>
  <c r="N11" i="12"/>
  <c r="O11" i="12"/>
  <c r="N10" i="12"/>
  <c r="O10" i="12"/>
  <c r="N12" i="12"/>
  <c r="O12" i="12"/>
  <c r="N13" i="12"/>
  <c r="O13" i="12"/>
  <c r="N14" i="12"/>
  <c r="O14" i="12"/>
  <c r="N15" i="12"/>
  <c r="O15" i="12"/>
  <c r="N16" i="12"/>
  <c r="O16" i="12"/>
  <c r="N17" i="12"/>
  <c r="O17" i="12"/>
  <c r="O8" i="12"/>
  <c r="N8" i="12"/>
  <c r="O7" i="12"/>
  <c r="N7" i="12"/>
  <c r="O5" i="12"/>
  <c r="N5" i="12"/>
  <c r="O6" i="12"/>
  <c r="N6" i="12"/>
  <c r="N7" i="10"/>
  <c r="O7" i="10"/>
  <c r="N8" i="10"/>
  <c r="O8" i="10"/>
  <c r="N10" i="10"/>
  <c r="P10" i="10" s="1"/>
  <c r="O10" i="10"/>
  <c r="N11" i="10"/>
  <c r="O11" i="10"/>
  <c r="N12" i="10"/>
  <c r="P12" i="10" s="1"/>
  <c r="O12" i="10"/>
  <c r="N13" i="10"/>
  <c r="O13" i="10"/>
  <c r="N14" i="10"/>
  <c r="P14" i="10" s="1"/>
  <c r="O14" i="10"/>
  <c r="N15" i="10"/>
  <c r="O15" i="10"/>
  <c r="O9" i="10"/>
  <c r="N9" i="10"/>
  <c r="O6" i="10"/>
  <c r="N6" i="10"/>
  <c r="O5" i="10"/>
  <c r="N5" i="10"/>
  <c r="P11" i="2" l="1"/>
  <c r="P9" i="2"/>
  <c r="P10" i="2"/>
  <c r="P8" i="2"/>
  <c r="P6" i="4"/>
  <c r="P10" i="4"/>
  <c r="P11" i="4"/>
  <c r="P7" i="4"/>
  <c r="P9" i="4"/>
  <c r="P8" i="4"/>
  <c r="P5" i="4"/>
  <c r="P14" i="12"/>
  <c r="P16" i="12"/>
  <c r="P12" i="12"/>
  <c r="P17" i="12"/>
  <c r="P15" i="12"/>
  <c r="P13" i="12"/>
  <c r="P11" i="12"/>
  <c r="P9" i="12"/>
  <c r="P8" i="12"/>
  <c r="P6" i="12"/>
  <c r="P7" i="12"/>
  <c r="P5" i="12"/>
  <c r="P10" i="12"/>
  <c r="P9" i="10"/>
  <c r="P15" i="10"/>
  <c r="P13" i="10"/>
  <c r="P11" i="10"/>
  <c r="P7" i="10"/>
  <c r="P6" i="10"/>
  <c r="P5" i="10"/>
  <c r="P8" i="10"/>
  <c r="P13" i="4"/>
  <c r="P13" i="2"/>
  <c r="P19" i="12"/>
  <c r="P17" i="10"/>
</calcChain>
</file>

<file path=xl/sharedStrings.xml><?xml version="1.0" encoding="utf-8"?>
<sst xmlns="http://schemas.openxmlformats.org/spreadsheetml/2006/main" count="226" uniqueCount="123">
  <si>
    <t>TOTAL</t>
  </si>
  <si>
    <t>LIC NO</t>
  </si>
  <si>
    <t>COMPETITOR</t>
  </si>
  <si>
    <t>POS</t>
  </si>
  <si>
    <t>REGION</t>
  </si>
  <si>
    <t>NR</t>
  </si>
  <si>
    <t>HANNES SAAIJMAN</t>
  </si>
  <si>
    <t>00694</t>
  </si>
  <si>
    <t>KEENAN HAMMON</t>
  </si>
  <si>
    <t>21769</t>
  </si>
  <si>
    <t>QUAD NO</t>
  </si>
  <si>
    <t>RUSSELL FERREIRA</t>
  </si>
  <si>
    <t>01345</t>
  </si>
  <si>
    <t>STEFAN SWANEPOEL</t>
  </si>
  <si>
    <t>00606</t>
  </si>
  <si>
    <t>L56</t>
  </si>
  <si>
    <t>L3</t>
  </si>
  <si>
    <t>MORNE JANSEN VAN VUUREN</t>
  </si>
  <si>
    <t>318840</t>
  </si>
  <si>
    <t>L60</t>
  </si>
  <si>
    <t>L76</t>
  </si>
  <si>
    <t>X</t>
  </si>
  <si>
    <t>KARL ROST</t>
  </si>
  <si>
    <t>14894</t>
  </si>
  <si>
    <t>L44</t>
  </si>
  <si>
    <t>TONY DOS SANTOS</t>
  </si>
  <si>
    <t>00063</t>
  </si>
  <si>
    <t>L195</t>
  </si>
  <si>
    <t>ROXY DOS SANTOS</t>
  </si>
  <si>
    <t>00064</t>
  </si>
  <si>
    <t>L72</t>
  </si>
  <si>
    <t>PAUL DOS SANTOS</t>
  </si>
  <si>
    <t>01367</t>
  </si>
  <si>
    <t>L117</t>
  </si>
  <si>
    <t>CHARLES LEE</t>
  </si>
  <si>
    <t>04360</t>
  </si>
  <si>
    <t>2016 NR OFFROAD QUAD CHAMPIONSHIP - Q1</t>
  </si>
  <si>
    <t>L71</t>
  </si>
  <si>
    <t>2016 NR OFFROAD QUAD CHAMPIONSHIP - Q2</t>
  </si>
  <si>
    <t>ANDRIES BESTER</t>
  </si>
  <si>
    <t>CHRISTO SWANEPOEL</t>
  </si>
  <si>
    <t>TJ DOS SANTOS</t>
  </si>
  <si>
    <t>TIAAN HEUNIS</t>
  </si>
  <si>
    <t>JOHAN OOSTHUIZEN</t>
  </si>
  <si>
    <t>319675</t>
  </si>
  <si>
    <t>L51</t>
  </si>
  <si>
    <t>319663</t>
  </si>
  <si>
    <t>L47</t>
  </si>
  <si>
    <t>33531</t>
  </si>
  <si>
    <t>CL70</t>
  </si>
  <si>
    <t>319564</t>
  </si>
  <si>
    <t>L91</t>
  </si>
  <si>
    <t>318986</t>
  </si>
  <si>
    <t>L42</t>
  </si>
  <si>
    <t>2016 NR OFFROAD QUAD CHAMPIONSHIP - QLADIES</t>
  </si>
  <si>
    <t>MELANIE SWANEPOEL</t>
  </si>
  <si>
    <t>L53</t>
  </si>
  <si>
    <t>2016 NR OFFROAD QUAD CHAMPIONSHIP - QMASTERS</t>
  </si>
  <si>
    <t>L81</t>
  </si>
  <si>
    <t>319257</t>
  </si>
  <si>
    <t>L49</t>
  </si>
  <si>
    <t>STEFANUS BESTER</t>
  </si>
  <si>
    <t>FERNANDO DOS SANTOS</t>
  </si>
  <si>
    <t>319784</t>
  </si>
  <si>
    <t>RUAN STANDER</t>
  </si>
  <si>
    <t>24047</t>
  </si>
  <si>
    <t>L98</t>
  </si>
  <si>
    <t>HENNIE MICHAU</t>
  </si>
  <si>
    <t>23741</t>
  </si>
  <si>
    <t>L300</t>
  </si>
  <si>
    <t>APOLLO DOS SANTOS</t>
  </si>
  <si>
    <t>36401</t>
  </si>
  <si>
    <t>L78</t>
  </si>
  <si>
    <t>MEGAN STANDER</t>
  </si>
  <si>
    <t>145385</t>
  </si>
  <si>
    <t>J623</t>
  </si>
  <si>
    <t>MARZANNE MICHAU</t>
  </si>
  <si>
    <t>36383</t>
  </si>
  <si>
    <t>L110</t>
  </si>
  <si>
    <t>ADRIE OOSHUIZEN</t>
  </si>
  <si>
    <t>36356</t>
  </si>
  <si>
    <t>L333</t>
  </si>
  <si>
    <t>LINDIE BARNARD</t>
  </si>
  <si>
    <t>12244</t>
  </si>
  <si>
    <t>13214</t>
  </si>
  <si>
    <t>L303</t>
  </si>
  <si>
    <t>NICK BLACK</t>
  </si>
  <si>
    <t>163084</t>
  </si>
  <si>
    <t>L40</t>
  </si>
  <si>
    <t>GXCC - FOCHVILLE</t>
  </si>
  <si>
    <t>GIDEON JACOBS</t>
  </si>
  <si>
    <t>13574</t>
  </si>
  <si>
    <t>L421</t>
  </si>
  <si>
    <t>MARTIE BACHFISCHER</t>
  </si>
  <si>
    <t>34980</t>
  </si>
  <si>
    <t>L169</t>
  </si>
  <si>
    <t>LIEZEL BARNARD</t>
  </si>
  <si>
    <t>01435</t>
  </si>
  <si>
    <t>L969</t>
  </si>
  <si>
    <t>JACO OOSTHUIZEN</t>
  </si>
  <si>
    <t>36359</t>
  </si>
  <si>
    <t>L137</t>
  </si>
  <si>
    <t>34890</t>
  </si>
  <si>
    <t>L170</t>
  </si>
  <si>
    <t>GXCC -      SETTLERS</t>
  </si>
  <si>
    <t>JP VAN WYK</t>
  </si>
  <si>
    <t>37213</t>
  </si>
  <si>
    <t>L611</t>
  </si>
  <si>
    <t>KZN</t>
  </si>
  <si>
    <t>GXCC -           LEKOA LODGE</t>
  </si>
  <si>
    <t>GXCC -       SETTLERS</t>
  </si>
  <si>
    <t>L6</t>
  </si>
  <si>
    <t>GXCC - BRONKHORST</t>
  </si>
  <si>
    <t>GXCC -    BRONKHORST</t>
  </si>
  <si>
    <t>RYNO TRICHARDT</t>
  </si>
  <si>
    <t>34203</t>
  </si>
  <si>
    <t>L270</t>
  </si>
  <si>
    <t>GXCC -     BRONKHORST</t>
  </si>
  <si>
    <t>SUB TOTAL</t>
  </si>
  <si>
    <t>DROP 1</t>
  </si>
  <si>
    <t>AS PER REG REGS POINT 13</t>
  </si>
  <si>
    <t>100027/ 100105/ 100167/ 100211/ 100478/ 100644</t>
  </si>
  <si>
    <t xml:space="preserve">CLASS DOES NOT QUALIFY FOR REGIONAL CHAMPIONSHIP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</si>
</sst>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2" x14ac:knownFonts="1">
    <font>
      <sz val="10"/>
      <name val="Arial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" fontId="6" fillId="0" borderId="16">
      <alignment horizontal="center"/>
    </xf>
    <xf numFmtId="1" fontId="7" fillId="0" borderId="0" applyBorder="0">
      <alignment horizontal="center"/>
    </xf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49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0" fontId="1" fillId="0" borderId="5" xfId="1" applyFont="1" applyFill="1" applyBorder="1" applyAlignment="1"/>
    <xf numFmtId="49" fontId="1" fillId="0" borderId="18" xfId="1" applyNumberFormat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49" fontId="1" fillId="0" borderId="24" xfId="1" applyNumberFormat="1" applyFont="1" applyFill="1" applyBorder="1" applyAlignment="1">
      <alignment horizontal="center"/>
    </xf>
    <xf numFmtId="49" fontId="1" fillId="0" borderId="25" xfId="1" applyNumberFormat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49" fontId="1" fillId="0" borderId="27" xfId="1" applyNumberFormat="1" applyFont="1" applyFill="1" applyBorder="1" applyAlignment="1">
      <alignment horizontal="center"/>
    </xf>
    <xf numFmtId="0" fontId="1" fillId="0" borderId="17" xfId="1" applyFont="1" applyFill="1" applyBorder="1" applyAlignment="1"/>
    <xf numFmtId="0" fontId="1" fillId="0" borderId="28" xfId="1" applyFont="1" applyFill="1" applyBorder="1" applyAlignment="1">
      <alignment horizontal="left"/>
    </xf>
    <xf numFmtId="49" fontId="1" fillId="0" borderId="29" xfId="1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49" fontId="1" fillId="0" borderId="32" xfId="1" applyNumberFormat="1" applyFont="1" applyFill="1" applyBorder="1" applyAlignment="1">
      <alignment horizontal="center"/>
    </xf>
    <xf numFmtId="49" fontId="1" fillId="0" borderId="11" xfId="1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center"/>
    </xf>
    <xf numFmtId="1" fontId="8" fillId="0" borderId="42" xfId="3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1" fillId="0" borderId="27" xfId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49" fontId="1" fillId="0" borderId="12" xfId="1" applyNumberFormat="1" applyFont="1" applyFill="1" applyBorder="1" applyAlignment="1">
      <alignment horizontal="center"/>
    </xf>
    <xf numFmtId="164" fontId="4" fillId="0" borderId="45" xfId="0" applyNumberFormat="1" applyFont="1" applyFill="1" applyBorder="1" applyAlignment="1">
      <alignment horizontal="center" vertical="center" wrapText="1"/>
    </xf>
    <xf numFmtId="0" fontId="1" fillId="0" borderId="46" xfId="1" applyFont="1" applyFill="1" applyBorder="1" applyAlignment="1">
      <alignment horizontal="center"/>
    </xf>
    <xf numFmtId="0" fontId="1" fillId="0" borderId="47" xfId="1" applyFont="1" applyFill="1" applyBorder="1" applyAlignment="1">
      <alignment horizontal="center"/>
    </xf>
    <xf numFmtId="49" fontId="1" fillId="0" borderId="48" xfId="1" applyNumberFormat="1" applyFont="1" applyFill="1" applyBorder="1" applyAlignment="1">
      <alignment horizontal="center"/>
    </xf>
    <xf numFmtId="0" fontId="1" fillId="0" borderId="48" xfId="1" applyFont="1" applyFill="1" applyBorder="1" applyAlignment="1">
      <alignment horizontal="center"/>
    </xf>
    <xf numFmtId="0" fontId="1" fillId="0" borderId="48" xfId="1" applyFont="1" applyFill="1" applyBorder="1" applyAlignment="1"/>
    <xf numFmtId="49" fontId="1" fillId="0" borderId="49" xfId="1" applyNumberFormat="1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1" fillId="0" borderId="53" xfId="1" applyFont="1" applyFill="1" applyBorder="1" applyAlignment="1"/>
    <xf numFmtId="49" fontId="1" fillId="0" borderId="54" xfId="1" applyNumberFormat="1" applyFont="1" applyFill="1" applyBorder="1" applyAlignment="1">
      <alignment horizontal="center"/>
    </xf>
    <xf numFmtId="49" fontId="1" fillId="0" borderId="42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49" fontId="1" fillId="0" borderId="10" xfId="1" applyNumberFormat="1" applyFont="1" applyFill="1" applyBorder="1" applyAlignment="1">
      <alignment horizontal="center"/>
    </xf>
    <xf numFmtId="0" fontId="1" fillId="0" borderId="51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/>
    <xf numFmtId="0" fontId="1" fillId="0" borderId="42" xfId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50" xfId="1" applyFont="1" applyFill="1" applyBorder="1" applyAlignment="1">
      <alignment horizontal="center"/>
    </xf>
    <xf numFmtId="0" fontId="1" fillId="0" borderId="56" xfId="1" applyFont="1" applyFill="1" applyBorder="1" applyAlignment="1"/>
    <xf numFmtId="49" fontId="1" fillId="0" borderId="56" xfId="1" applyNumberFormat="1" applyFont="1" applyFill="1" applyBorder="1" applyAlignment="1">
      <alignment horizontal="center"/>
    </xf>
    <xf numFmtId="0" fontId="1" fillId="0" borderId="56" xfId="1" applyFont="1" applyFill="1" applyBorder="1" applyAlignment="1">
      <alignment horizontal="center"/>
    </xf>
    <xf numFmtId="49" fontId="1" fillId="0" borderId="53" xfId="1" applyNumberFormat="1" applyFont="1" applyFill="1" applyBorder="1" applyAlignment="1">
      <alignment horizontal="center"/>
    </xf>
    <xf numFmtId="49" fontId="1" fillId="0" borderId="17" xfId="1" applyNumberFormat="1" applyFont="1" applyFill="1" applyBorder="1" applyAlignment="1">
      <alignment horizontal="center"/>
    </xf>
    <xf numFmtId="0" fontId="1" fillId="0" borderId="53" xfId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1" fillId="0" borderId="11" xfId="1" applyFont="1" applyFill="1" applyBorder="1" applyAlignment="1"/>
    <xf numFmtId="0" fontId="1" fillId="0" borderId="35" xfId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 vertical="center" wrapText="1"/>
    </xf>
    <xf numFmtId="49" fontId="1" fillId="0" borderId="25" xfId="1" applyNumberFormat="1" applyFont="1" applyFill="1" applyBorder="1" applyAlignment="1">
      <alignment horizontal="center" wrapText="1"/>
    </xf>
    <xf numFmtId="1" fontId="11" fillId="2" borderId="42" xfId="2" applyFont="1" applyFill="1" applyBorder="1" applyAlignment="1">
      <alignment horizontal="center"/>
    </xf>
    <xf numFmtId="0" fontId="1" fillId="3" borderId="21" xfId="1" applyFont="1" applyFill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2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35" xfId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6" fontId="4" fillId="0" borderId="15" xfId="0" applyNumberFormat="1" applyFont="1" applyFill="1" applyBorder="1" applyAlignment="1">
      <alignment horizontal="center" vertical="center"/>
    </xf>
    <xf numFmtId="16" fontId="4" fillId="0" borderId="12" xfId="0" applyNumberFormat="1" applyFont="1" applyFill="1" applyBorder="1" applyAlignment="1">
      <alignment horizontal="center" vertical="center"/>
    </xf>
    <xf numFmtId="16" fontId="4" fillId="0" borderId="1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TSNUM" xfId="2"/>
    <cellStyle name="PTSTOT" xfId="3"/>
    <cellStyle name="PTST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180975</xdr:rowOff>
    </xdr:from>
    <xdr:ext cx="561975" cy="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142875</xdr:colOff>
      <xdr:row>0</xdr:row>
      <xdr:rowOff>47625</xdr:rowOff>
    </xdr:from>
    <xdr:ext cx="457200" cy="257175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625"/>
          <a:ext cx="457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13" style="1" customWidth="1"/>
    <col min="7" max="7" width="9.140625" style="1" customWidth="1"/>
    <col min="8" max="8" width="9.85546875" style="1" customWidth="1"/>
    <col min="9" max="9" width="11.7109375" style="1" customWidth="1"/>
    <col min="10" max="10" width="10.42578125" style="1" customWidth="1"/>
    <col min="11" max="13" width="14.28515625" style="1" customWidth="1"/>
    <col min="14" max="14" width="8.85546875" style="1" customWidth="1"/>
    <col min="15" max="15" width="5.85546875" style="1" customWidth="1"/>
    <col min="16" max="16" width="8.42578125" style="1" customWidth="1"/>
    <col min="17" max="16384" width="9.140625" style="1"/>
  </cols>
  <sheetData>
    <row r="1" spans="1:16" ht="25.5" customHeight="1" thickBot="1" x14ac:dyDescent="0.25">
      <c r="A1" s="93" t="s">
        <v>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ht="12.75" customHeight="1" x14ac:dyDescent="0.2">
      <c r="A2" s="96" t="s">
        <v>3</v>
      </c>
      <c r="B2" s="99" t="s">
        <v>2</v>
      </c>
      <c r="C2" s="99" t="s">
        <v>1</v>
      </c>
      <c r="D2" s="108" t="s">
        <v>10</v>
      </c>
      <c r="E2" s="111" t="s">
        <v>4</v>
      </c>
      <c r="F2" s="105" t="s">
        <v>113</v>
      </c>
      <c r="G2" s="105" t="s">
        <v>104</v>
      </c>
      <c r="H2" s="105" t="s">
        <v>89</v>
      </c>
      <c r="I2" s="105" t="s">
        <v>109</v>
      </c>
      <c r="J2" s="90" t="s">
        <v>104</v>
      </c>
      <c r="K2" s="90" t="s">
        <v>112</v>
      </c>
      <c r="L2" s="90" t="s">
        <v>89</v>
      </c>
      <c r="M2" s="90" t="s">
        <v>109</v>
      </c>
      <c r="N2" s="90" t="s">
        <v>118</v>
      </c>
      <c r="O2" s="90" t="s">
        <v>119</v>
      </c>
      <c r="P2" s="102" t="s">
        <v>0</v>
      </c>
    </row>
    <row r="3" spans="1:16" ht="13.5" thickBot="1" x14ac:dyDescent="0.25">
      <c r="A3" s="97"/>
      <c r="B3" s="100"/>
      <c r="C3" s="100"/>
      <c r="D3" s="109"/>
      <c r="E3" s="112"/>
      <c r="F3" s="106"/>
      <c r="G3" s="106"/>
      <c r="H3" s="106"/>
      <c r="I3" s="107"/>
      <c r="J3" s="91"/>
      <c r="K3" s="92"/>
      <c r="L3" s="92"/>
      <c r="M3" s="92"/>
      <c r="N3" s="91"/>
      <c r="O3" s="91"/>
      <c r="P3" s="103"/>
    </row>
    <row r="4" spans="1:16" ht="13.5" thickBot="1" x14ac:dyDescent="0.25">
      <c r="A4" s="98"/>
      <c r="B4" s="101"/>
      <c r="C4" s="101"/>
      <c r="D4" s="110"/>
      <c r="E4" s="113"/>
      <c r="F4" s="40">
        <v>42413</v>
      </c>
      <c r="G4" s="40">
        <v>42441</v>
      </c>
      <c r="H4" s="40">
        <v>42483</v>
      </c>
      <c r="I4" s="40">
        <v>42518</v>
      </c>
      <c r="J4" s="43">
        <v>42560</v>
      </c>
      <c r="K4" s="40">
        <v>42595</v>
      </c>
      <c r="L4" s="40">
        <v>42630</v>
      </c>
      <c r="M4" s="40">
        <v>42658</v>
      </c>
      <c r="N4" s="92"/>
      <c r="O4" s="92"/>
      <c r="P4" s="104"/>
    </row>
    <row r="5" spans="1:16" x14ac:dyDescent="0.2">
      <c r="A5" s="6">
        <v>1</v>
      </c>
      <c r="B5" s="11" t="s">
        <v>11</v>
      </c>
      <c r="C5" s="9" t="s">
        <v>12</v>
      </c>
      <c r="D5" s="8" t="s">
        <v>37</v>
      </c>
      <c r="E5" s="21" t="s">
        <v>5</v>
      </c>
      <c r="F5" s="19">
        <v>360</v>
      </c>
      <c r="G5" s="19">
        <v>400</v>
      </c>
      <c r="H5" s="50">
        <v>250</v>
      </c>
      <c r="I5" s="14">
        <v>300</v>
      </c>
      <c r="J5" s="21">
        <v>250</v>
      </c>
      <c r="K5" s="14">
        <v>400</v>
      </c>
      <c r="L5" s="14">
        <v>250</v>
      </c>
      <c r="M5" s="19">
        <v>360</v>
      </c>
      <c r="N5" s="63">
        <f t="shared" ref="N5:N15" si="0">SUM(F5:M5)</f>
        <v>2570</v>
      </c>
      <c r="O5" s="80">
        <f t="shared" ref="O5:O15" si="1">SMALL(IF(ISBLANK(F5:M5),0,F5:M5),1)</f>
        <v>250</v>
      </c>
      <c r="P5" s="35">
        <f t="shared" ref="P5:P15" si="2">SUM(N5-O5)</f>
        <v>2320</v>
      </c>
    </row>
    <row r="6" spans="1:16" x14ac:dyDescent="0.2">
      <c r="A6" s="6">
        <v>2</v>
      </c>
      <c r="B6" s="24" t="s">
        <v>17</v>
      </c>
      <c r="C6" s="29" t="s">
        <v>18</v>
      </c>
      <c r="D6" s="68" t="s">
        <v>19</v>
      </c>
      <c r="E6" s="16" t="s">
        <v>5</v>
      </c>
      <c r="F6" s="19">
        <v>330</v>
      </c>
      <c r="G6" s="19">
        <v>300</v>
      </c>
      <c r="H6" s="19">
        <v>270</v>
      </c>
      <c r="I6" s="19">
        <v>270</v>
      </c>
      <c r="J6" s="58">
        <v>330</v>
      </c>
      <c r="K6" s="58">
        <v>270</v>
      </c>
      <c r="L6" s="58">
        <v>330</v>
      </c>
      <c r="M6" s="58">
        <v>330</v>
      </c>
      <c r="N6" s="63">
        <f t="shared" si="0"/>
        <v>2430</v>
      </c>
      <c r="O6" s="80">
        <f t="shared" si="1"/>
        <v>270</v>
      </c>
      <c r="P6" s="35">
        <f t="shared" si="2"/>
        <v>2160</v>
      </c>
    </row>
    <row r="7" spans="1:16" x14ac:dyDescent="0.2">
      <c r="A7" s="6">
        <v>3</v>
      </c>
      <c r="B7" s="48" t="s">
        <v>90</v>
      </c>
      <c r="C7" s="46" t="s">
        <v>91</v>
      </c>
      <c r="D7" s="46" t="s">
        <v>92</v>
      </c>
      <c r="E7" s="23" t="s">
        <v>5</v>
      </c>
      <c r="F7" s="81">
        <v>0</v>
      </c>
      <c r="G7" s="81">
        <v>0</v>
      </c>
      <c r="H7" s="19">
        <v>400</v>
      </c>
      <c r="I7" s="19">
        <v>400</v>
      </c>
      <c r="J7" s="58">
        <v>300</v>
      </c>
      <c r="K7" s="19">
        <v>330</v>
      </c>
      <c r="L7" s="19">
        <v>270</v>
      </c>
      <c r="M7" s="19">
        <v>300</v>
      </c>
      <c r="N7" s="63">
        <f t="shared" si="0"/>
        <v>2000</v>
      </c>
      <c r="O7" s="80">
        <f t="shared" si="1"/>
        <v>0</v>
      </c>
      <c r="P7" s="35">
        <f t="shared" si="2"/>
        <v>2000</v>
      </c>
    </row>
    <row r="8" spans="1:16" x14ac:dyDescent="0.2">
      <c r="A8" s="6">
        <v>4</v>
      </c>
      <c r="B8" s="53" t="s">
        <v>64</v>
      </c>
      <c r="C8" s="67" t="s">
        <v>65</v>
      </c>
      <c r="D8" s="67" t="s">
        <v>66</v>
      </c>
      <c r="E8" s="55" t="s">
        <v>5</v>
      </c>
      <c r="F8" s="81">
        <v>0</v>
      </c>
      <c r="G8" s="19">
        <v>330</v>
      </c>
      <c r="H8" s="19">
        <v>300</v>
      </c>
      <c r="I8" s="63">
        <v>250</v>
      </c>
      <c r="J8" s="58">
        <v>270</v>
      </c>
      <c r="K8" s="81">
        <v>0</v>
      </c>
      <c r="L8" s="19">
        <v>300</v>
      </c>
      <c r="M8" s="19">
        <v>400</v>
      </c>
      <c r="N8" s="63">
        <f t="shared" si="0"/>
        <v>1850</v>
      </c>
      <c r="O8" s="80">
        <f t="shared" si="1"/>
        <v>0</v>
      </c>
      <c r="P8" s="35">
        <f t="shared" si="2"/>
        <v>1850</v>
      </c>
    </row>
    <row r="9" spans="1:16" x14ac:dyDescent="0.2">
      <c r="A9" s="6">
        <v>5</v>
      </c>
      <c r="B9" s="53" t="s">
        <v>22</v>
      </c>
      <c r="C9" s="67" t="s">
        <v>23</v>
      </c>
      <c r="D9" s="69" t="s">
        <v>24</v>
      </c>
      <c r="E9" s="61" t="s">
        <v>5</v>
      </c>
      <c r="F9" s="19">
        <v>400</v>
      </c>
      <c r="G9" s="19">
        <v>360</v>
      </c>
      <c r="H9" s="19">
        <v>330</v>
      </c>
      <c r="I9" s="63">
        <v>360</v>
      </c>
      <c r="J9" s="72">
        <v>0</v>
      </c>
      <c r="K9" s="19">
        <v>360</v>
      </c>
      <c r="L9" s="71">
        <v>0</v>
      </c>
      <c r="M9" s="81">
        <v>0</v>
      </c>
      <c r="N9" s="63">
        <f t="shared" si="0"/>
        <v>1810</v>
      </c>
      <c r="O9" s="80">
        <f t="shared" si="1"/>
        <v>0</v>
      </c>
      <c r="P9" s="35">
        <f t="shared" si="2"/>
        <v>1810</v>
      </c>
    </row>
    <row r="10" spans="1:16" x14ac:dyDescent="0.2">
      <c r="A10" s="6">
        <v>6</v>
      </c>
      <c r="B10" s="53" t="s">
        <v>6</v>
      </c>
      <c r="C10" s="67" t="s">
        <v>7</v>
      </c>
      <c r="D10" s="69" t="s">
        <v>16</v>
      </c>
      <c r="E10" s="61" t="s">
        <v>5</v>
      </c>
      <c r="F10" s="19">
        <v>300</v>
      </c>
      <c r="G10" s="81">
        <v>0</v>
      </c>
      <c r="H10" s="81">
        <v>0</v>
      </c>
      <c r="I10" s="63">
        <v>230</v>
      </c>
      <c r="J10" s="58">
        <v>400</v>
      </c>
      <c r="K10" s="81">
        <v>0</v>
      </c>
      <c r="L10" s="81">
        <v>0</v>
      </c>
      <c r="M10" s="81">
        <v>0</v>
      </c>
      <c r="N10" s="63">
        <f t="shared" si="0"/>
        <v>930</v>
      </c>
      <c r="O10" s="80">
        <f t="shared" si="1"/>
        <v>0</v>
      </c>
      <c r="P10" s="35">
        <f t="shared" si="2"/>
        <v>930</v>
      </c>
    </row>
    <row r="11" spans="1:16" x14ac:dyDescent="0.2">
      <c r="A11" s="6">
        <v>7</v>
      </c>
      <c r="B11" s="53" t="s">
        <v>70</v>
      </c>
      <c r="C11" s="67" t="s">
        <v>71</v>
      </c>
      <c r="D11" s="69" t="s">
        <v>72</v>
      </c>
      <c r="E11" s="61" t="s">
        <v>5</v>
      </c>
      <c r="F11" s="81">
        <v>0</v>
      </c>
      <c r="G11" s="81">
        <v>0</v>
      </c>
      <c r="H11" s="19">
        <v>230</v>
      </c>
      <c r="I11" s="63">
        <v>330</v>
      </c>
      <c r="J11" s="58">
        <v>360</v>
      </c>
      <c r="K11" s="81">
        <v>0</v>
      </c>
      <c r="L11" s="81">
        <v>0</v>
      </c>
      <c r="M11" s="81">
        <v>0</v>
      </c>
      <c r="N11" s="63">
        <f t="shared" si="0"/>
        <v>920</v>
      </c>
      <c r="O11" s="80">
        <f t="shared" si="1"/>
        <v>0</v>
      </c>
      <c r="P11" s="35">
        <f t="shared" si="2"/>
        <v>920</v>
      </c>
    </row>
    <row r="12" spans="1:16" x14ac:dyDescent="0.2">
      <c r="A12" s="6">
        <v>8</v>
      </c>
      <c r="B12" s="53" t="s">
        <v>8</v>
      </c>
      <c r="C12" s="67" t="s">
        <v>9</v>
      </c>
      <c r="D12" s="69">
        <v>133</v>
      </c>
      <c r="E12" s="61" t="s">
        <v>5</v>
      </c>
      <c r="F12" s="81">
        <v>0</v>
      </c>
      <c r="G12" s="81">
        <v>0</v>
      </c>
      <c r="H12" s="19">
        <v>360</v>
      </c>
      <c r="I12" s="73">
        <v>0</v>
      </c>
      <c r="J12" s="81">
        <v>0</v>
      </c>
      <c r="K12" s="81">
        <v>0</v>
      </c>
      <c r="L12" s="58">
        <v>400</v>
      </c>
      <c r="M12" s="81">
        <v>0</v>
      </c>
      <c r="N12" s="63">
        <f t="shared" si="0"/>
        <v>760</v>
      </c>
      <c r="O12" s="80">
        <f t="shared" si="1"/>
        <v>0</v>
      </c>
      <c r="P12" s="35">
        <f t="shared" si="2"/>
        <v>760</v>
      </c>
    </row>
    <row r="13" spans="1:16" x14ac:dyDescent="0.2">
      <c r="A13" s="6">
        <v>9</v>
      </c>
      <c r="B13" s="53" t="s">
        <v>105</v>
      </c>
      <c r="C13" s="67" t="s">
        <v>106</v>
      </c>
      <c r="D13" s="69" t="s">
        <v>107</v>
      </c>
      <c r="E13" s="61" t="s">
        <v>108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58">
        <v>300</v>
      </c>
      <c r="L13" s="58">
        <v>360</v>
      </c>
      <c r="M13" s="81">
        <v>0</v>
      </c>
      <c r="N13" s="63">
        <f t="shared" si="0"/>
        <v>660</v>
      </c>
      <c r="O13" s="80">
        <f t="shared" si="1"/>
        <v>0</v>
      </c>
      <c r="P13" s="35">
        <f t="shared" si="2"/>
        <v>660</v>
      </c>
    </row>
    <row r="14" spans="1:16" x14ac:dyDescent="0.2">
      <c r="A14" s="6">
        <v>10</v>
      </c>
      <c r="B14" s="53" t="s">
        <v>41</v>
      </c>
      <c r="C14" s="67" t="s">
        <v>48</v>
      </c>
      <c r="D14" s="69" t="s">
        <v>103</v>
      </c>
      <c r="E14" s="61" t="s">
        <v>5</v>
      </c>
      <c r="F14" s="81">
        <v>0</v>
      </c>
      <c r="G14" s="81">
        <v>0</v>
      </c>
      <c r="H14" s="81">
        <v>0</v>
      </c>
      <c r="I14" s="81">
        <v>0</v>
      </c>
      <c r="J14" s="58">
        <v>230</v>
      </c>
      <c r="K14" s="81">
        <v>0</v>
      </c>
      <c r="L14" s="81">
        <v>0</v>
      </c>
      <c r="M14" s="81">
        <v>0</v>
      </c>
      <c r="N14" s="63">
        <f t="shared" si="0"/>
        <v>230</v>
      </c>
      <c r="O14" s="80">
        <f t="shared" si="1"/>
        <v>0</v>
      </c>
      <c r="P14" s="35">
        <f t="shared" si="2"/>
        <v>230</v>
      </c>
    </row>
    <row r="15" spans="1:16" x14ac:dyDescent="0.2">
      <c r="A15" s="6">
        <v>11</v>
      </c>
      <c r="B15" s="64" t="s">
        <v>114</v>
      </c>
      <c r="C15" s="65" t="s">
        <v>115</v>
      </c>
      <c r="D15" s="66" t="s">
        <v>116</v>
      </c>
      <c r="E15" s="58" t="s">
        <v>5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77">
        <v>0</v>
      </c>
      <c r="M15" s="81">
        <v>0</v>
      </c>
      <c r="N15" s="63">
        <f t="shared" si="0"/>
        <v>0</v>
      </c>
      <c r="O15" s="80">
        <f t="shared" si="1"/>
        <v>0</v>
      </c>
      <c r="P15" s="35">
        <f t="shared" si="2"/>
        <v>0</v>
      </c>
    </row>
    <row r="16" spans="1:16" ht="13.5" thickBot="1" x14ac:dyDescent="0.25">
      <c r="A16" s="5"/>
      <c r="B16" s="25"/>
      <c r="C16" s="26"/>
      <c r="D16" s="27"/>
      <c r="E16" s="22"/>
      <c r="F16" s="28"/>
      <c r="G16" s="28"/>
      <c r="H16" s="15"/>
      <c r="I16" s="15"/>
      <c r="J16" s="44"/>
      <c r="K16" s="15"/>
      <c r="L16" s="15"/>
      <c r="M16" s="15"/>
      <c r="N16" s="28"/>
      <c r="O16" s="28"/>
      <c r="P16" s="36"/>
    </row>
    <row r="17" spans="2:16" x14ac:dyDescent="0.2">
      <c r="B17" s="3"/>
      <c r="C17" s="3"/>
      <c r="D17" s="3"/>
      <c r="E17" s="3"/>
      <c r="F17" s="85">
        <v>0</v>
      </c>
      <c r="G17" s="85">
        <v>0</v>
      </c>
      <c r="H17" s="41">
        <v>7</v>
      </c>
      <c r="I17" s="51">
        <v>8</v>
      </c>
      <c r="J17" s="31">
        <v>8</v>
      </c>
      <c r="K17" s="86">
        <v>0</v>
      </c>
      <c r="L17" s="76">
        <v>8</v>
      </c>
      <c r="M17" s="86">
        <v>0</v>
      </c>
      <c r="N17" s="59"/>
      <c r="O17" s="59"/>
      <c r="P17" s="2">
        <f>AVERAGE(F17:M17)</f>
        <v>3.875</v>
      </c>
    </row>
    <row r="18" spans="2:16" ht="25.5" x14ac:dyDescent="0.2">
      <c r="F18" s="84" t="s">
        <v>120</v>
      </c>
      <c r="G18" s="62"/>
      <c r="H18" s="3"/>
      <c r="I18" s="3"/>
      <c r="J18" s="3"/>
      <c r="K18" s="3"/>
      <c r="L18" s="3"/>
      <c r="M18" s="3"/>
      <c r="N18" s="3"/>
      <c r="O18" s="3"/>
    </row>
    <row r="19" spans="2:16" x14ac:dyDescent="0.2">
      <c r="F19" s="59">
        <v>4</v>
      </c>
      <c r="G19" s="59">
        <v>4</v>
      </c>
      <c r="H19" s="59">
        <v>7</v>
      </c>
      <c r="I19" s="59">
        <v>8</v>
      </c>
      <c r="J19" s="59">
        <v>8</v>
      </c>
      <c r="K19" s="59">
        <v>5</v>
      </c>
      <c r="L19" s="59">
        <v>8</v>
      </c>
      <c r="M19" s="59">
        <v>4</v>
      </c>
      <c r="N19" s="59"/>
      <c r="O19" s="59"/>
      <c r="P19" s="2">
        <f>AVERAGE(F19:M19)</f>
        <v>6</v>
      </c>
    </row>
    <row r="20" spans="2:16" ht="15" x14ac:dyDescent="0.25">
      <c r="B20" s="60"/>
    </row>
  </sheetData>
  <sortState ref="B5:P15">
    <sortCondition descending="1" ref="P5:P15"/>
  </sortState>
  <mergeCells count="17">
    <mergeCell ref="N2:N4"/>
    <mergeCell ref="O2:O4"/>
    <mergeCell ref="L2:L3"/>
    <mergeCell ref="A1:P1"/>
    <mergeCell ref="A2:A4"/>
    <mergeCell ref="B2:B4"/>
    <mergeCell ref="C2:C4"/>
    <mergeCell ref="J2:J3"/>
    <mergeCell ref="M2:M3"/>
    <mergeCell ref="P2:P4"/>
    <mergeCell ref="H2:H3"/>
    <mergeCell ref="I2:I3"/>
    <mergeCell ref="D2:D4"/>
    <mergeCell ref="E2:E4"/>
    <mergeCell ref="F2:F3"/>
    <mergeCell ref="G2:G3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12.5703125" style="1" customWidth="1"/>
    <col min="7" max="7" width="10.28515625" style="1" customWidth="1"/>
    <col min="8" max="8" width="10.5703125" style="1" customWidth="1"/>
    <col min="9" max="9" width="12.140625" style="1" customWidth="1"/>
    <col min="10" max="10" width="11" style="1" customWidth="1"/>
    <col min="11" max="11" width="12.5703125" style="1" customWidth="1"/>
    <col min="12" max="12" width="12.7109375" style="1" customWidth="1"/>
    <col min="13" max="13" width="12" style="1" customWidth="1"/>
    <col min="14" max="14" width="6.7109375" style="1" customWidth="1"/>
    <col min="15" max="15" width="5.85546875" style="1" customWidth="1"/>
    <col min="16" max="16" width="8.42578125" style="1" customWidth="1"/>
    <col min="17" max="16384" width="9.140625" style="1"/>
  </cols>
  <sheetData>
    <row r="1" spans="1:17" ht="25.5" customHeight="1" thickBot="1" x14ac:dyDescent="0.25">
      <c r="A1" s="93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7" ht="12.75" customHeight="1" x14ac:dyDescent="0.2">
      <c r="A2" s="96" t="s">
        <v>3</v>
      </c>
      <c r="B2" s="99" t="s">
        <v>2</v>
      </c>
      <c r="C2" s="99" t="s">
        <v>1</v>
      </c>
      <c r="D2" s="108" t="s">
        <v>10</v>
      </c>
      <c r="E2" s="111" t="s">
        <v>4</v>
      </c>
      <c r="F2" s="105" t="s">
        <v>117</v>
      </c>
      <c r="G2" s="105" t="s">
        <v>110</v>
      </c>
      <c r="H2" s="105" t="s">
        <v>89</v>
      </c>
      <c r="I2" s="105" t="s">
        <v>109</v>
      </c>
      <c r="J2" s="90" t="s">
        <v>110</v>
      </c>
      <c r="K2" s="90" t="s">
        <v>117</v>
      </c>
      <c r="L2" s="90" t="s">
        <v>113</v>
      </c>
      <c r="M2" s="90" t="s">
        <v>109</v>
      </c>
      <c r="N2" s="90" t="s">
        <v>118</v>
      </c>
      <c r="O2" s="90" t="s">
        <v>119</v>
      </c>
      <c r="P2" s="102" t="s">
        <v>0</v>
      </c>
    </row>
    <row r="3" spans="1:17" ht="13.5" thickBot="1" x14ac:dyDescent="0.25">
      <c r="A3" s="97"/>
      <c r="B3" s="100"/>
      <c r="C3" s="100"/>
      <c r="D3" s="109"/>
      <c r="E3" s="112"/>
      <c r="F3" s="106"/>
      <c r="G3" s="106"/>
      <c r="H3" s="106"/>
      <c r="I3" s="107"/>
      <c r="J3" s="91"/>
      <c r="K3" s="92"/>
      <c r="L3" s="92"/>
      <c r="M3" s="92"/>
      <c r="N3" s="91"/>
      <c r="O3" s="91"/>
      <c r="P3" s="103"/>
    </row>
    <row r="4" spans="1:17" ht="13.5" thickBot="1" x14ac:dyDescent="0.25">
      <c r="A4" s="98"/>
      <c r="B4" s="101"/>
      <c r="C4" s="101"/>
      <c r="D4" s="110"/>
      <c r="E4" s="113"/>
      <c r="F4" s="40">
        <v>42413</v>
      </c>
      <c r="G4" s="40">
        <v>42441</v>
      </c>
      <c r="H4" s="40">
        <v>42483</v>
      </c>
      <c r="I4" s="40">
        <v>42518</v>
      </c>
      <c r="J4" s="43">
        <v>42560</v>
      </c>
      <c r="K4" s="40">
        <v>42595</v>
      </c>
      <c r="L4" s="40">
        <v>42630</v>
      </c>
      <c r="M4" s="40">
        <v>42658</v>
      </c>
      <c r="N4" s="92"/>
      <c r="O4" s="92"/>
      <c r="P4" s="104"/>
    </row>
    <row r="5" spans="1:17" x14ac:dyDescent="0.2">
      <c r="A5" s="6">
        <v>1</v>
      </c>
      <c r="B5" s="11" t="s">
        <v>43</v>
      </c>
      <c r="C5" s="9" t="s">
        <v>52</v>
      </c>
      <c r="D5" s="9" t="s">
        <v>53</v>
      </c>
      <c r="E5" s="17" t="s">
        <v>5</v>
      </c>
      <c r="F5" s="19">
        <v>250</v>
      </c>
      <c r="G5" s="19">
        <v>250</v>
      </c>
      <c r="H5" s="50">
        <v>330</v>
      </c>
      <c r="I5" s="14">
        <v>360</v>
      </c>
      <c r="J5" s="21">
        <v>400</v>
      </c>
      <c r="K5" s="19">
        <v>360</v>
      </c>
      <c r="L5" s="19">
        <v>360</v>
      </c>
      <c r="M5" s="19">
        <v>360</v>
      </c>
      <c r="N5" s="63">
        <f t="shared" ref="N5:N17" si="0">SUM(F5:M5)</f>
        <v>2670</v>
      </c>
      <c r="O5" s="80">
        <f t="shared" ref="O5:O17" si="1">SMALL(IF(ISBLANK(F5:M5),0,F5:M5),1)</f>
        <v>250</v>
      </c>
      <c r="P5" s="35">
        <f t="shared" ref="P5:P17" si="2">SUM(N5-O5)</f>
        <v>2420</v>
      </c>
    </row>
    <row r="6" spans="1:17" x14ac:dyDescent="0.2">
      <c r="A6" s="6">
        <v>2</v>
      </c>
      <c r="B6" s="24" t="s">
        <v>67</v>
      </c>
      <c r="C6" s="29" t="s">
        <v>68</v>
      </c>
      <c r="D6" s="68" t="s">
        <v>69</v>
      </c>
      <c r="E6" s="16" t="s">
        <v>5</v>
      </c>
      <c r="F6" s="81">
        <v>0</v>
      </c>
      <c r="G6" s="19">
        <v>360</v>
      </c>
      <c r="H6" s="19">
        <v>400</v>
      </c>
      <c r="I6" s="19">
        <v>400</v>
      </c>
      <c r="J6" s="58">
        <v>360</v>
      </c>
      <c r="K6" s="19">
        <v>400</v>
      </c>
      <c r="L6" s="19">
        <v>400</v>
      </c>
      <c r="M6" s="71">
        <v>0</v>
      </c>
      <c r="N6" s="63">
        <f t="shared" si="0"/>
        <v>2320</v>
      </c>
      <c r="O6" s="80">
        <f t="shared" si="1"/>
        <v>0</v>
      </c>
      <c r="P6" s="35">
        <f t="shared" si="2"/>
        <v>2320</v>
      </c>
    </row>
    <row r="7" spans="1:17" x14ac:dyDescent="0.2">
      <c r="A7" s="6">
        <v>3</v>
      </c>
      <c r="B7" s="11" t="s">
        <v>39</v>
      </c>
      <c r="C7" s="9" t="s">
        <v>44</v>
      </c>
      <c r="D7" s="9" t="s">
        <v>45</v>
      </c>
      <c r="E7" s="17" t="s">
        <v>5</v>
      </c>
      <c r="F7" s="19">
        <v>330</v>
      </c>
      <c r="G7" s="19">
        <v>230</v>
      </c>
      <c r="H7" s="19">
        <v>300</v>
      </c>
      <c r="I7" s="19">
        <v>300</v>
      </c>
      <c r="J7" s="58">
        <v>300</v>
      </c>
      <c r="K7" s="19">
        <v>300</v>
      </c>
      <c r="L7" s="19">
        <v>330</v>
      </c>
      <c r="M7" s="19">
        <v>330</v>
      </c>
      <c r="N7" s="63">
        <f t="shared" si="0"/>
        <v>2420</v>
      </c>
      <c r="O7" s="80">
        <f t="shared" si="1"/>
        <v>230</v>
      </c>
      <c r="P7" s="35">
        <f t="shared" si="2"/>
        <v>2190</v>
      </c>
    </row>
    <row r="8" spans="1:17" x14ac:dyDescent="0.2">
      <c r="A8" s="6">
        <v>4</v>
      </c>
      <c r="B8" s="48" t="s">
        <v>31</v>
      </c>
      <c r="C8" s="46" t="s">
        <v>32</v>
      </c>
      <c r="D8" s="46" t="s">
        <v>33</v>
      </c>
      <c r="E8" s="23" t="s">
        <v>5</v>
      </c>
      <c r="F8" s="19">
        <v>360</v>
      </c>
      <c r="G8" s="19">
        <v>400</v>
      </c>
      <c r="H8" s="19">
        <v>360</v>
      </c>
      <c r="I8" s="19">
        <v>330</v>
      </c>
      <c r="J8" s="58">
        <v>330</v>
      </c>
      <c r="K8" s="81">
        <v>0</v>
      </c>
      <c r="L8" s="81">
        <v>0</v>
      </c>
      <c r="M8" s="81">
        <v>0</v>
      </c>
      <c r="N8" s="63">
        <f t="shared" si="0"/>
        <v>1780</v>
      </c>
      <c r="O8" s="80">
        <f t="shared" si="1"/>
        <v>0</v>
      </c>
      <c r="P8" s="35">
        <f t="shared" si="2"/>
        <v>1780</v>
      </c>
    </row>
    <row r="9" spans="1:17" x14ac:dyDescent="0.2">
      <c r="A9" s="6">
        <v>5</v>
      </c>
      <c r="B9" s="53" t="s">
        <v>42</v>
      </c>
      <c r="C9" s="67" t="s">
        <v>50</v>
      </c>
      <c r="D9" s="67" t="s">
        <v>51</v>
      </c>
      <c r="E9" s="55" t="s">
        <v>5</v>
      </c>
      <c r="F9" s="19">
        <v>270</v>
      </c>
      <c r="G9" s="19">
        <v>270</v>
      </c>
      <c r="H9" s="19">
        <v>270</v>
      </c>
      <c r="I9" s="19">
        <v>250</v>
      </c>
      <c r="J9" s="81">
        <v>0</v>
      </c>
      <c r="K9" s="19">
        <v>250</v>
      </c>
      <c r="L9" s="81">
        <v>0</v>
      </c>
      <c r="M9" s="81">
        <v>0</v>
      </c>
      <c r="N9" s="63">
        <f t="shared" si="0"/>
        <v>1310</v>
      </c>
      <c r="O9" s="80">
        <f t="shared" si="1"/>
        <v>0</v>
      </c>
      <c r="P9" s="35">
        <f t="shared" si="2"/>
        <v>1310</v>
      </c>
    </row>
    <row r="10" spans="1:17" x14ac:dyDescent="0.2">
      <c r="A10" s="6">
        <v>6</v>
      </c>
      <c r="B10" s="53" t="s">
        <v>99</v>
      </c>
      <c r="C10" s="67" t="s">
        <v>100</v>
      </c>
      <c r="D10" s="67" t="s">
        <v>101</v>
      </c>
      <c r="E10" s="55" t="s">
        <v>5</v>
      </c>
      <c r="F10" s="81">
        <v>0</v>
      </c>
      <c r="G10" s="81">
        <v>0</v>
      </c>
      <c r="H10" s="81">
        <v>0</v>
      </c>
      <c r="I10" s="19">
        <v>270</v>
      </c>
      <c r="J10" s="81">
        <v>0</v>
      </c>
      <c r="K10" s="19">
        <v>330</v>
      </c>
      <c r="L10" s="81">
        <v>0</v>
      </c>
      <c r="M10" s="19">
        <v>400</v>
      </c>
      <c r="N10" s="63">
        <f t="shared" si="0"/>
        <v>1000</v>
      </c>
      <c r="O10" s="80">
        <f t="shared" si="1"/>
        <v>0</v>
      </c>
      <c r="P10" s="35">
        <f t="shared" si="2"/>
        <v>1000</v>
      </c>
    </row>
    <row r="11" spans="1:17" x14ac:dyDescent="0.2">
      <c r="A11" s="6">
        <v>7</v>
      </c>
      <c r="B11" s="53" t="s">
        <v>41</v>
      </c>
      <c r="C11" s="67" t="s">
        <v>48</v>
      </c>
      <c r="D11" s="67" t="s">
        <v>49</v>
      </c>
      <c r="E11" s="55" t="s">
        <v>5</v>
      </c>
      <c r="F11" s="81">
        <v>0</v>
      </c>
      <c r="G11" s="19">
        <v>300</v>
      </c>
      <c r="H11" s="19">
        <v>250</v>
      </c>
      <c r="I11" s="19">
        <v>230</v>
      </c>
      <c r="J11" s="81">
        <v>0</v>
      </c>
      <c r="K11" s="81">
        <v>0</v>
      </c>
      <c r="L11" s="81">
        <v>0</v>
      </c>
      <c r="M11" s="81">
        <v>0</v>
      </c>
      <c r="N11" s="63">
        <f t="shared" si="0"/>
        <v>780</v>
      </c>
      <c r="O11" s="80">
        <f t="shared" si="1"/>
        <v>0</v>
      </c>
      <c r="P11" s="35">
        <f t="shared" si="2"/>
        <v>780</v>
      </c>
      <c r="Q11" s="3"/>
    </row>
    <row r="12" spans="1:17" x14ac:dyDescent="0.2">
      <c r="A12" s="6">
        <v>8</v>
      </c>
      <c r="B12" s="53" t="s">
        <v>6</v>
      </c>
      <c r="C12" s="67" t="s">
        <v>7</v>
      </c>
      <c r="D12" s="67" t="s">
        <v>111</v>
      </c>
      <c r="E12" s="55" t="s">
        <v>5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19">
        <v>270</v>
      </c>
      <c r="L12" s="19">
        <v>300</v>
      </c>
      <c r="M12" s="81">
        <v>0</v>
      </c>
      <c r="N12" s="63">
        <f t="shared" si="0"/>
        <v>570</v>
      </c>
      <c r="O12" s="80">
        <f t="shared" si="1"/>
        <v>0</v>
      </c>
      <c r="P12" s="35">
        <f t="shared" si="2"/>
        <v>570</v>
      </c>
    </row>
    <row r="13" spans="1:17" x14ac:dyDescent="0.2">
      <c r="A13" s="6">
        <v>9</v>
      </c>
      <c r="B13" s="53" t="s">
        <v>40</v>
      </c>
      <c r="C13" s="67" t="s">
        <v>46</v>
      </c>
      <c r="D13" s="67" t="s">
        <v>47</v>
      </c>
      <c r="E13" s="55" t="s">
        <v>5</v>
      </c>
      <c r="F13" s="19">
        <v>300</v>
      </c>
      <c r="G13" s="81">
        <v>0</v>
      </c>
      <c r="H13" s="81">
        <v>0</v>
      </c>
      <c r="I13" s="19">
        <v>210</v>
      </c>
      <c r="J13" s="81">
        <v>0</v>
      </c>
      <c r="K13" s="81">
        <v>0</v>
      </c>
      <c r="L13" s="81">
        <v>0</v>
      </c>
      <c r="M13" s="81">
        <v>0</v>
      </c>
      <c r="N13" s="63">
        <f t="shared" si="0"/>
        <v>510</v>
      </c>
      <c r="O13" s="80">
        <f t="shared" si="1"/>
        <v>0</v>
      </c>
      <c r="P13" s="35">
        <f t="shared" si="2"/>
        <v>510</v>
      </c>
    </row>
    <row r="14" spans="1:17" s="3" customFormat="1" x14ac:dyDescent="0.2">
      <c r="A14" s="6">
        <v>10</v>
      </c>
      <c r="B14" s="53" t="s">
        <v>13</v>
      </c>
      <c r="C14" s="67" t="s">
        <v>14</v>
      </c>
      <c r="D14" s="69" t="s">
        <v>15</v>
      </c>
      <c r="E14" s="61" t="s">
        <v>5</v>
      </c>
      <c r="F14" s="19">
        <v>400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63">
        <f t="shared" si="0"/>
        <v>400</v>
      </c>
      <c r="O14" s="80">
        <f t="shared" si="1"/>
        <v>0</v>
      </c>
      <c r="P14" s="35">
        <f t="shared" si="2"/>
        <v>400</v>
      </c>
      <c r="Q14" s="1"/>
    </row>
    <row r="15" spans="1:17" s="3" customFormat="1" x14ac:dyDescent="0.2">
      <c r="A15" s="6">
        <v>11</v>
      </c>
      <c r="B15" s="53" t="s">
        <v>70</v>
      </c>
      <c r="C15" s="67" t="s">
        <v>71</v>
      </c>
      <c r="D15" s="69" t="s">
        <v>72</v>
      </c>
      <c r="E15" s="61" t="s">
        <v>5</v>
      </c>
      <c r="F15" s="81">
        <v>0</v>
      </c>
      <c r="G15" s="19">
        <v>330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63">
        <f t="shared" si="0"/>
        <v>330</v>
      </c>
      <c r="O15" s="80">
        <f t="shared" si="1"/>
        <v>0</v>
      </c>
      <c r="P15" s="35">
        <f t="shared" si="2"/>
        <v>330</v>
      </c>
      <c r="Q15" s="1"/>
    </row>
    <row r="16" spans="1:17" x14ac:dyDescent="0.2">
      <c r="A16" s="6">
        <v>12</v>
      </c>
      <c r="B16" s="53" t="s">
        <v>93</v>
      </c>
      <c r="C16" s="67" t="s">
        <v>94</v>
      </c>
      <c r="D16" s="69" t="s">
        <v>95</v>
      </c>
      <c r="E16" s="61" t="s">
        <v>5</v>
      </c>
      <c r="F16" s="81">
        <v>0</v>
      </c>
      <c r="G16" s="81">
        <v>0</v>
      </c>
      <c r="H16" s="19">
        <v>230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63">
        <f t="shared" si="0"/>
        <v>230</v>
      </c>
      <c r="O16" s="80">
        <f t="shared" si="1"/>
        <v>0</v>
      </c>
      <c r="P16" s="35">
        <f t="shared" si="2"/>
        <v>230</v>
      </c>
    </row>
    <row r="17" spans="1:16" x14ac:dyDescent="0.2">
      <c r="A17" s="70"/>
      <c r="B17" s="53" t="s">
        <v>8</v>
      </c>
      <c r="C17" s="67" t="s">
        <v>9</v>
      </c>
      <c r="D17" s="69">
        <v>133</v>
      </c>
      <c r="E17" s="61" t="s">
        <v>5</v>
      </c>
      <c r="F17" s="19" t="s">
        <v>21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63">
        <f t="shared" si="0"/>
        <v>0</v>
      </c>
      <c r="O17" s="80">
        <f t="shared" si="1"/>
        <v>0</v>
      </c>
      <c r="P17" s="35">
        <f t="shared" si="2"/>
        <v>0</v>
      </c>
    </row>
    <row r="18" spans="1:16" ht="13.5" thickBot="1" x14ac:dyDescent="0.25">
      <c r="A18" s="5"/>
      <c r="B18" s="25"/>
      <c r="C18" s="26"/>
      <c r="D18" s="27"/>
      <c r="E18" s="22"/>
      <c r="F18" s="28"/>
      <c r="G18" s="28"/>
      <c r="H18" s="15"/>
      <c r="I18" s="15"/>
      <c r="J18" s="44"/>
      <c r="K18" s="28"/>
      <c r="L18" s="28"/>
      <c r="M18" s="28"/>
      <c r="N18" s="28"/>
      <c r="O18" s="28"/>
      <c r="P18" s="36"/>
    </row>
    <row r="19" spans="1:16" x14ac:dyDescent="0.2">
      <c r="B19" s="3"/>
      <c r="C19" s="3"/>
      <c r="D19" s="3"/>
      <c r="E19" s="3"/>
      <c r="F19" s="85">
        <v>0</v>
      </c>
      <c r="G19" s="41">
        <v>7</v>
      </c>
      <c r="H19" s="41">
        <v>7</v>
      </c>
      <c r="I19" s="51">
        <v>8</v>
      </c>
      <c r="J19" s="87">
        <v>0</v>
      </c>
      <c r="K19" s="41">
        <v>6</v>
      </c>
      <c r="L19" s="85">
        <v>0</v>
      </c>
      <c r="M19" s="85">
        <v>0</v>
      </c>
      <c r="N19" s="59"/>
      <c r="O19" s="59"/>
      <c r="P19" s="2">
        <f>AVERAGE(F19:M19)</f>
        <v>3.5</v>
      </c>
    </row>
    <row r="20" spans="1:16" ht="25.5" x14ac:dyDescent="0.2">
      <c r="F20" s="84" t="s">
        <v>120</v>
      </c>
      <c r="G20" s="62"/>
      <c r="H20" s="3"/>
      <c r="I20" s="3"/>
      <c r="J20" s="3"/>
    </row>
    <row r="21" spans="1:16" x14ac:dyDescent="0.2">
      <c r="F21" s="59">
        <v>5</v>
      </c>
      <c r="G21" s="59">
        <v>7</v>
      </c>
      <c r="H21" s="59">
        <v>7</v>
      </c>
      <c r="I21" s="59">
        <v>8</v>
      </c>
      <c r="J21" s="59">
        <v>4</v>
      </c>
      <c r="K21" s="59">
        <v>6</v>
      </c>
      <c r="L21" s="59">
        <v>4</v>
      </c>
      <c r="M21" s="59">
        <v>4</v>
      </c>
      <c r="N21" s="59"/>
      <c r="O21" s="59"/>
      <c r="P21" s="2">
        <f>AVERAGE(F21:M21)</f>
        <v>5.625</v>
      </c>
    </row>
    <row r="22" spans="1:16" ht="15" x14ac:dyDescent="0.25">
      <c r="B22" s="60" t="s">
        <v>122</v>
      </c>
    </row>
  </sheetData>
  <sortState ref="B5:P17">
    <sortCondition descending="1" ref="P5:P17"/>
  </sortState>
  <mergeCells count="17">
    <mergeCell ref="N2:N4"/>
    <mergeCell ref="O2:O4"/>
    <mergeCell ref="L2:L3"/>
    <mergeCell ref="P2:P4"/>
    <mergeCell ref="F2:F3"/>
    <mergeCell ref="A1:P1"/>
    <mergeCell ref="A2:A4"/>
    <mergeCell ref="B2:B4"/>
    <mergeCell ref="C2:C4"/>
    <mergeCell ref="D2:D4"/>
    <mergeCell ref="E2:E4"/>
    <mergeCell ref="H2:H3"/>
    <mergeCell ref="I2:I3"/>
    <mergeCell ref="G2:G3"/>
    <mergeCell ref="J2:J3"/>
    <mergeCell ref="M2:M3"/>
    <mergeCell ref="K2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2.75" x14ac:dyDescent="0.2"/>
  <cols>
    <col min="1" max="1" width="4.140625" style="1" bestFit="1" customWidth="1"/>
    <col min="2" max="2" width="18" style="1" bestFit="1" customWidth="1"/>
    <col min="3" max="3" width="15.85546875" style="1" customWidth="1"/>
    <col min="4" max="5" width="7.28515625" style="1" customWidth="1"/>
    <col min="6" max="6" width="12.5703125" style="3" customWidth="1"/>
    <col min="7" max="7" width="10.7109375" style="1" customWidth="1"/>
    <col min="8" max="8" width="11.85546875" style="1" customWidth="1"/>
    <col min="9" max="9" width="13" style="1" customWidth="1"/>
    <col min="10" max="10" width="10.7109375" style="1" customWidth="1"/>
    <col min="11" max="11" width="12.5703125" style="3" customWidth="1"/>
    <col min="12" max="12" width="13.7109375" style="3" customWidth="1"/>
    <col min="13" max="13" width="14.28515625" style="1" customWidth="1"/>
    <col min="14" max="14" width="6.5703125" style="1" customWidth="1"/>
    <col min="15" max="15" width="5.140625" style="1" customWidth="1"/>
    <col min="16" max="16" width="8.42578125" style="1" customWidth="1"/>
    <col min="17" max="16384" width="9.140625" style="1"/>
  </cols>
  <sheetData>
    <row r="1" spans="1:16" ht="25.5" customHeight="1" thickBot="1" x14ac:dyDescent="0.25">
      <c r="A1" s="93" t="s">
        <v>54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ht="12.75" customHeight="1" x14ac:dyDescent="0.2">
      <c r="A2" s="96" t="s">
        <v>3</v>
      </c>
      <c r="B2" s="114" t="s">
        <v>2</v>
      </c>
      <c r="C2" s="117" t="s">
        <v>1</v>
      </c>
      <c r="D2" s="120" t="s">
        <v>10</v>
      </c>
      <c r="E2" s="111" t="s">
        <v>4</v>
      </c>
      <c r="F2" s="105" t="s">
        <v>112</v>
      </c>
      <c r="G2" s="105" t="s">
        <v>110</v>
      </c>
      <c r="H2" s="105" t="s">
        <v>89</v>
      </c>
      <c r="I2" s="90" t="s">
        <v>109</v>
      </c>
      <c r="J2" s="90" t="s">
        <v>110</v>
      </c>
      <c r="K2" s="90" t="s">
        <v>112</v>
      </c>
      <c r="L2" s="90" t="s">
        <v>89</v>
      </c>
      <c r="M2" s="90" t="s">
        <v>109</v>
      </c>
      <c r="N2" s="90" t="s">
        <v>118</v>
      </c>
      <c r="O2" s="90" t="s">
        <v>119</v>
      </c>
      <c r="P2" s="102" t="s">
        <v>0</v>
      </c>
    </row>
    <row r="3" spans="1:16" ht="13.5" thickBot="1" x14ac:dyDescent="0.25">
      <c r="A3" s="97"/>
      <c r="B3" s="115"/>
      <c r="C3" s="118"/>
      <c r="D3" s="121"/>
      <c r="E3" s="112"/>
      <c r="F3" s="106"/>
      <c r="G3" s="106"/>
      <c r="H3" s="106"/>
      <c r="I3" s="92"/>
      <c r="J3" s="91"/>
      <c r="K3" s="92"/>
      <c r="L3" s="92"/>
      <c r="M3" s="92"/>
      <c r="N3" s="91"/>
      <c r="O3" s="91"/>
      <c r="P3" s="103"/>
    </row>
    <row r="4" spans="1:16" ht="13.5" thickBot="1" x14ac:dyDescent="0.25">
      <c r="A4" s="98"/>
      <c r="B4" s="116"/>
      <c r="C4" s="119"/>
      <c r="D4" s="122"/>
      <c r="E4" s="113"/>
      <c r="F4" s="40">
        <v>42413</v>
      </c>
      <c r="G4" s="40">
        <v>42441</v>
      </c>
      <c r="H4" s="40">
        <v>42483</v>
      </c>
      <c r="I4" s="43">
        <v>42518</v>
      </c>
      <c r="J4" s="43">
        <v>42560</v>
      </c>
      <c r="K4" s="40">
        <v>42595</v>
      </c>
      <c r="L4" s="40">
        <v>42630</v>
      </c>
      <c r="M4" s="40">
        <v>42658</v>
      </c>
      <c r="N4" s="92"/>
      <c r="O4" s="92"/>
      <c r="P4" s="104"/>
    </row>
    <row r="5" spans="1:16" x14ac:dyDescent="0.2">
      <c r="A5" s="32">
        <v>1</v>
      </c>
      <c r="B5" s="74" t="s">
        <v>76</v>
      </c>
      <c r="C5" s="42" t="s">
        <v>77</v>
      </c>
      <c r="D5" s="56" t="s">
        <v>78</v>
      </c>
      <c r="E5" s="37" t="s">
        <v>5</v>
      </c>
      <c r="F5" s="81">
        <v>0</v>
      </c>
      <c r="G5" s="33">
        <v>330</v>
      </c>
      <c r="H5" s="75">
        <v>360</v>
      </c>
      <c r="I5" s="45">
        <v>270</v>
      </c>
      <c r="J5" s="34">
        <v>330</v>
      </c>
      <c r="K5" s="75">
        <v>400</v>
      </c>
      <c r="L5" s="78">
        <v>330</v>
      </c>
      <c r="M5" s="19">
        <v>360</v>
      </c>
      <c r="N5" s="63">
        <f t="shared" ref="N5:N11" si="0">SUM(F5:M5)</f>
        <v>2380</v>
      </c>
      <c r="O5" s="80">
        <f t="shared" ref="O5:O11" si="1">SMALL(IF(ISBLANK(F5:M5),0,F5:M5),1)</f>
        <v>0</v>
      </c>
      <c r="P5" s="35">
        <f t="shared" ref="P5:P11" si="2">SUM(N5-O5)</f>
        <v>2380</v>
      </c>
    </row>
    <row r="6" spans="1:16" ht="38.25" x14ac:dyDescent="0.2">
      <c r="A6" s="6">
        <v>2</v>
      </c>
      <c r="B6" s="10" t="s">
        <v>55</v>
      </c>
      <c r="C6" s="79" t="s">
        <v>121</v>
      </c>
      <c r="D6" s="13" t="s">
        <v>56</v>
      </c>
      <c r="E6" s="20" t="s">
        <v>5</v>
      </c>
      <c r="F6" s="19">
        <v>400</v>
      </c>
      <c r="G6" s="19">
        <v>360</v>
      </c>
      <c r="H6" s="19">
        <v>270</v>
      </c>
      <c r="I6" s="21">
        <v>300</v>
      </c>
      <c r="J6" s="83">
        <v>0</v>
      </c>
      <c r="K6" s="81">
        <v>0</v>
      </c>
      <c r="L6" s="19">
        <v>400</v>
      </c>
      <c r="M6" s="19">
        <v>400</v>
      </c>
      <c r="N6" s="63">
        <f t="shared" si="0"/>
        <v>2130</v>
      </c>
      <c r="O6" s="80">
        <f t="shared" si="1"/>
        <v>0</v>
      </c>
      <c r="P6" s="35">
        <f t="shared" si="2"/>
        <v>2130</v>
      </c>
    </row>
    <row r="7" spans="1:16" x14ac:dyDescent="0.2">
      <c r="A7" s="6">
        <v>3</v>
      </c>
      <c r="B7" s="10" t="s">
        <v>73</v>
      </c>
      <c r="C7" s="17" t="s">
        <v>74</v>
      </c>
      <c r="D7" s="13" t="s">
        <v>75</v>
      </c>
      <c r="E7" s="39" t="s">
        <v>5</v>
      </c>
      <c r="F7" s="82">
        <v>0</v>
      </c>
      <c r="G7" s="19">
        <v>400</v>
      </c>
      <c r="H7" s="18">
        <v>330</v>
      </c>
      <c r="I7" s="21">
        <v>360</v>
      </c>
      <c r="J7" s="19">
        <v>300</v>
      </c>
      <c r="K7" s="19"/>
      <c r="L7" s="63">
        <v>360</v>
      </c>
      <c r="M7" s="19">
        <v>270</v>
      </c>
      <c r="N7" s="63">
        <f t="shared" si="0"/>
        <v>2020</v>
      </c>
      <c r="O7" s="80">
        <f t="shared" si="1"/>
        <v>0</v>
      </c>
      <c r="P7" s="35">
        <f t="shared" si="2"/>
        <v>2020</v>
      </c>
    </row>
    <row r="8" spans="1:16" x14ac:dyDescent="0.2">
      <c r="A8" s="6">
        <v>4</v>
      </c>
      <c r="B8" s="11" t="s">
        <v>82</v>
      </c>
      <c r="C8" s="17" t="s">
        <v>83</v>
      </c>
      <c r="D8" s="12" t="s">
        <v>21</v>
      </c>
      <c r="E8" s="17" t="s">
        <v>5</v>
      </c>
      <c r="F8" s="81">
        <v>0</v>
      </c>
      <c r="G8" s="19">
        <v>270</v>
      </c>
      <c r="H8" s="14">
        <v>300</v>
      </c>
      <c r="I8" s="21">
        <v>330</v>
      </c>
      <c r="J8" s="19">
        <v>360</v>
      </c>
      <c r="K8" s="81">
        <v>0</v>
      </c>
      <c r="L8" s="77">
        <v>0</v>
      </c>
      <c r="M8" s="19">
        <v>330</v>
      </c>
      <c r="N8" s="63">
        <f t="shared" si="0"/>
        <v>1590</v>
      </c>
      <c r="O8" s="80">
        <f t="shared" si="1"/>
        <v>0</v>
      </c>
      <c r="P8" s="35">
        <f t="shared" si="2"/>
        <v>1590</v>
      </c>
    </row>
    <row r="9" spans="1:16" x14ac:dyDescent="0.2">
      <c r="A9" s="6">
        <v>5</v>
      </c>
      <c r="B9" s="48" t="s">
        <v>96</v>
      </c>
      <c r="C9" s="23" t="s">
        <v>97</v>
      </c>
      <c r="D9" s="49" t="s">
        <v>98</v>
      </c>
      <c r="E9" s="23" t="s">
        <v>5</v>
      </c>
      <c r="F9" s="81">
        <v>0</v>
      </c>
      <c r="G9" s="81">
        <v>0</v>
      </c>
      <c r="H9" s="19">
        <v>400</v>
      </c>
      <c r="I9" s="81">
        <v>0</v>
      </c>
      <c r="J9" s="19">
        <v>400</v>
      </c>
      <c r="K9" s="81">
        <v>0</v>
      </c>
      <c r="L9" s="81">
        <v>0</v>
      </c>
      <c r="M9" s="19">
        <v>300</v>
      </c>
      <c r="N9" s="63">
        <f t="shared" si="0"/>
        <v>1100</v>
      </c>
      <c r="O9" s="80">
        <f t="shared" si="1"/>
        <v>0</v>
      </c>
      <c r="P9" s="35">
        <f t="shared" si="2"/>
        <v>1100</v>
      </c>
    </row>
    <row r="10" spans="1:16" x14ac:dyDescent="0.2">
      <c r="A10" s="52">
        <v>6</v>
      </c>
      <c r="B10" s="53" t="s">
        <v>79</v>
      </c>
      <c r="C10" s="55" t="s">
        <v>80</v>
      </c>
      <c r="D10" s="54" t="s">
        <v>81</v>
      </c>
      <c r="E10" s="55" t="s">
        <v>5</v>
      </c>
      <c r="F10" s="81">
        <v>0</v>
      </c>
      <c r="G10" s="58">
        <v>300</v>
      </c>
      <c r="H10" s="81">
        <v>0</v>
      </c>
      <c r="I10" s="81">
        <v>0</v>
      </c>
      <c r="J10" s="19">
        <v>270</v>
      </c>
      <c r="K10" s="81">
        <v>0</v>
      </c>
      <c r="L10" s="81">
        <v>0</v>
      </c>
      <c r="M10" s="81">
        <v>0</v>
      </c>
      <c r="N10" s="63">
        <f t="shared" si="0"/>
        <v>570</v>
      </c>
      <c r="O10" s="80">
        <f t="shared" si="1"/>
        <v>0</v>
      </c>
      <c r="P10" s="35">
        <f t="shared" si="2"/>
        <v>570</v>
      </c>
    </row>
    <row r="11" spans="1:16" x14ac:dyDescent="0.2">
      <c r="A11" s="52">
        <v>7</v>
      </c>
      <c r="B11" s="53" t="s">
        <v>93</v>
      </c>
      <c r="C11" s="55" t="s">
        <v>102</v>
      </c>
      <c r="D11" s="54" t="s">
        <v>95</v>
      </c>
      <c r="E11" s="55" t="s">
        <v>5</v>
      </c>
      <c r="F11" s="81">
        <v>0</v>
      </c>
      <c r="G11" s="81">
        <v>0</v>
      </c>
      <c r="H11" s="81">
        <v>0</v>
      </c>
      <c r="I11" s="19">
        <v>400</v>
      </c>
      <c r="J11" s="81">
        <v>0</v>
      </c>
      <c r="K11" s="81">
        <v>0</v>
      </c>
      <c r="L11" s="81">
        <v>0</v>
      </c>
      <c r="M11" s="81">
        <v>0</v>
      </c>
      <c r="N11" s="63">
        <f t="shared" si="0"/>
        <v>400</v>
      </c>
      <c r="O11" s="80">
        <f t="shared" si="1"/>
        <v>0</v>
      </c>
      <c r="P11" s="35">
        <f t="shared" si="2"/>
        <v>400</v>
      </c>
    </row>
    <row r="12" spans="1:16" ht="13.5" thickBot="1" x14ac:dyDescent="0.25">
      <c r="A12" s="5"/>
      <c r="B12" s="25"/>
      <c r="C12" s="57"/>
      <c r="D12" s="27"/>
      <c r="E12" s="22"/>
      <c r="F12" s="28"/>
      <c r="G12" s="28"/>
      <c r="H12" s="28"/>
      <c r="I12" s="44"/>
      <c r="J12" s="4"/>
      <c r="K12" s="28"/>
      <c r="L12" s="28"/>
      <c r="M12" s="15"/>
      <c r="N12" s="28"/>
      <c r="O12" s="28"/>
      <c r="P12" s="36"/>
    </row>
    <row r="13" spans="1:16" x14ac:dyDescent="0.2">
      <c r="B13" s="3"/>
      <c r="C13" s="3"/>
      <c r="D13" s="3"/>
      <c r="E13" s="3"/>
      <c r="F13" s="85">
        <v>0</v>
      </c>
      <c r="G13" s="85">
        <v>0</v>
      </c>
      <c r="H13" s="85">
        <v>0</v>
      </c>
      <c r="I13" s="88">
        <v>0</v>
      </c>
      <c r="J13" s="87">
        <v>0</v>
      </c>
      <c r="K13" s="85">
        <v>0</v>
      </c>
      <c r="L13" s="85">
        <v>0</v>
      </c>
      <c r="M13" s="85">
        <v>0</v>
      </c>
      <c r="N13" s="59"/>
      <c r="O13" s="59"/>
      <c r="P13" s="2">
        <f>AVERAGE(F13:M13)</f>
        <v>0</v>
      </c>
    </row>
    <row r="14" spans="1:16" ht="25.5" x14ac:dyDescent="0.2">
      <c r="F14" s="84" t="s">
        <v>120</v>
      </c>
      <c r="K14" s="62"/>
      <c r="L14" s="62"/>
    </row>
    <row r="15" spans="1:16" x14ac:dyDescent="0.2">
      <c r="F15" s="59">
        <v>1</v>
      </c>
      <c r="G15" s="59">
        <v>5</v>
      </c>
      <c r="H15" s="59">
        <v>5</v>
      </c>
      <c r="I15" s="59">
        <v>5</v>
      </c>
      <c r="J15" s="59">
        <v>5</v>
      </c>
      <c r="K15" s="59">
        <v>1</v>
      </c>
      <c r="L15" s="59">
        <v>4</v>
      </c>
      <c r="M15" s="59">
        <v>5</v>
      </c>
      <c r="N15" s="59"/>
      <c r="O15" s="59"/>
      <c r="P15" s="2">
        <f>AVERAGE(F15:M15)</f>
        <v>3.875</v>
      </c>
    </row>
    <row r="16" spans="1:16" ht="15" x14ac:dyDescent="0.25">
      <c r="B16" s="60" t="s">
        <v>122</v>
      </c>
    </row>
  </sheetData>
  <sortState ref="B5:P11">
    <sortCondition descending="1" ref="P5:P11"/>
  </sortState>
  <mergeCells count="17">
    <mergeCell ref="N2:N4"/>
    <mergeCell ref="O2:O4"/>
    <mergeCell ref="L2:L3"/>
    <mergeCell ref="I2:I3"/>
    <mergeCell ref="A1:P1"/>
    <mergeCell ref="A2:A4"/>
    <mergeCell ref="B2:B4"/>
    <mergeCell ref="C2:C4"/>
    <mergeCell ref="D2:D4"/>
    <mergeCell ref="E2:E4"/>
    <mergeCell ref="F2:F3"/>
    <mergeCell ref="G2:G3"/>
    <mergeCell ref="J2:J3"/>
    <mergeCell ref="M2:M3"/>
    <mergeCell ref="P2:P4"/>
    <mergeCell ref="H2:H3"/>
    <mergeCell ref="K2:K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2.75" x14ac:dyDescent="0.2"/>
  <cols>
    <col min="1" max="1" width="4.140625" style="1" bestFit="1" customWidth="1"/>
    <col min="2" max="2" width="20" style="1" bestFit="1" customWidth="1"/>
    <col min="3" max="3" width="7" style="1" bestFit="1" customWidth="1"/>
    <col min="4" max="5" width="7.28515625" style="1" customWidth="1"/>
    <col min="6" max="6" width="12.42578125" style="1" customWidth="1"/>
    <col min="7" max="10" width="14.28515625" style="1" customWidth="1"/>
    <col min="11" max="11" width="12.42578125" style="1" customWidth="1"/>
    <col min="12" max="12" width="12.5703125" style="1" customWidth="1"/>
    <col min="13" max="13" width="11.5703125" style="1" customWidth="1"/>
    <col min="14" max="14" width="7.28515625" style="1" customWidth="1"/>
    <col min="15" max="15" width="5.5703125" style="1" customWidth="1"/>
    <col min="16" max="16" width="8.42578125" style="1" customWidth="1"/>
    <col min="17" max="16384" width="9.140625" style="1"/>
  </cols>
  <sheetData>
    <row r="1" spans="1:16" ht="25.5" customHeight="1" thickBot="1" x14ac:dyDescent="0.25">
      <c r="A1" s="93" t="s">
        <v>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ht="12.75" customHeight="1" x14ac:dyDescent="0.2">
      <c r="A2" s="96" t="s">
        <v>3</v>
      </c>
      <c r="B2" s="99" t="s">
        <v>2</v>
      </c>
      <c r="C2" s="99" t="s">
        <v>1</v>
      </c>
      <c r="D2" s="108" t="s">
        <v>10</v>
      </c>
      <c r="E2" s="111" t="s">
        <v>4</v>
      </c>
      <c r="F2" s="105" t="s">
        <v>112</v>
      </c>
      <c r="G2" s="105" t="s">
        <v>104</v>
      </c>
      <c r="H2" s="105" t="s">
        <v>89</v>
      </c>
      <c r="I2" s="90" t="s">
        <v>109</v>
      </c>
      <c r="J2" s="90" t="s">
        <v>110</v>
      </c>
      <c r="K2" s="90" t="s">
        <v>112</v>
      </c>
      <c r="L2" s="90" t="s">
        <v>89</v>
      </c>
      <c r="M2" s="90" t="s">
        <v>109</v>
      </c>
      <c r="N2" s="90" t="s">
        <v>118</v>
      </c>
      <c r="O2" s="90" t="s">
        <v>119</v>
      </c>
      <c r="P2" s="102" t="s">
        <v>0</v>
      </c>
    </row>
    <row r="3" spans="1:16" ht="13.5" thickBot="1" x14ac:dyDescent="0.25">
      <c r="A3" s="97"/>
      <c r="B3" s="100"/>
      <c r="C3" s="100"/>
      <c r="D3" s="109"/>
      <c r="E3" s="112"/>
      <c r="F3" s="106"/>
      <c r="G3" s="106"/>
      <c r="H3" s="106"/>
      <c r="I3" s="92"/>
      <c r="J3" s="91"/>
      <c r="K3" s="92"/>
      <c r="L3" s="92"/>
      <c r="M3" s="92"/>
      <c r="N3" s="91"/>
      <c r="O3" s="91"/>
      <c r="P3" s="103"/>
    </row>
    <row r="4" spans="1:16" ht="13.5" thickBot="1" x14ac:dyDescent="0.25">
      <c r="A4" s="98"/>
      <c r="B4" s="101"/>
      <c r="C4" s="101"/>
      <c r="D4" s="110"/>
      <c r="E4" s="113"/>
      <c r="F4" s="40">
        <v>42413</v>
      </c>
      <c r="G4" s="40">
        <v>42441</v>
      </c>
      <c r="H4" s="40">
        <v>42483</v>
      </c>
      <c r="I4" s="43">
        <v>42518</v>
      </c>
      <c r="J4" s="43">
        <v>42560</v>
      </c>
      <c r="K4" s="40">
        <v>42595</v>
      </c>
      <c r="L4" s="40">
        <v>42630</v>
      </c>
      <c r="M4" s="40">
        <v>42658</v>
      </c>
      <c r="N4" s="92"/>
      <c r="O4" s="92"/>
      <c r="P4" s="104"/>
    </row>
    <row r="5" spans="1:16" x14ac:dyDescent="0.2">
      <c r="A5" s="32">
        <v>1</v>
      </c>
      <c r="B5" s="74" t="s">
        <v>67</v>
      </c>
      <c r="C5" s="30" t="s">
        <v>84</v>
      </c>
      <c r="D5" s="30" t="s">
        <v>85</v>
      </c>
      <c r="E5" s="42" t="s">
        <v>5</v>
      </c>
      <c r="F5" s="89">
        <v>0</v>
      </c>
      <c r="G5" s="33">
        <v>330</v>
      </c>
      <c r="H5" s="33">
        <v>400</v>
      </c>
      <c r="I5" s="45">
        <v>330</v>
      </c>
      <c r="J5" s="34">
        <v>360</v>
      </c>
      <c r="K5" s="33">
        <v>360</v>
      </c>
      <c r="L5" s="33">
        <v>360</v>
      </c>
      <c r="M5" s="19">
        <v>400</v>
      </c>
      <c r="N5" s="63">
        <f t="shared" ref="N5:N11" si="0">SUM(F5:M5)</f>
        <v>2540</v>
      </c>
      <c r="O5" s="80">
        <f t="shared" ref="O5:O11" si="1">SMALL(IF(ISBLANK(F5:M5),0,F5:M5),1)</f>
        <v>0</v>
      </c>
      <c r="P5" s="35">
        <f t="shared" ref="P5:P11" si="2">SUM(N5-O5)</f>
        <v>2540</v>
      </c>
    </row>
    <row r="6" spans="1:16" x14ac:dyDescent="0.2">
      <c r="A6" s="6">
        <v>2</v>
      </c>
      <c r="B6" s="10" t="s">
        <v>61</v>
      </c>
      <c r="C6" s="9" t="s">
        <v>59</v>
      </c>
      <c r="D6" s="8" t="s">
        <v>60</v>
      </c>
      <c r="E6" s="39" t="s">
        <v>5</v>
      </c>
      <c r="F6" s="18">
        <v>360</v>
      </c>
      <c r="G6" s="18">
        <v>400</v>
      </c>
      <c r="H6" s="18">
        <v>300</v>
      </c>
      <c r="I6" s="21">
        <v>360</v>
      </c>
      <c r="J6" s="7">
        <v>300</v>
      </c>
      <c r="K6" s="18">
        <v>330</v>
      </c>
      <c r="L6" s="18">
        <v>330</v>
      </c>
      <c r="M6" s="18">
        <v>360</v>
      </c>
      <c r="N6" s="63">
        <f t="shared" si="0"/>
        <v>2740</v>
      </c>
      <c r="O6" s="80">
        <f t="shared" si="1"/>
        <v>300</v>
      </c>
      <c r="P6" s="35">
        <f t="shared" si="2"/>
        <v>2440</v>
      </c>
    </row>
    <row r="7" spans="1:16" x14ac:dyDescent="0.2">
      <c r="A7" s="6">
        <v>3</v>
      </c>
      <c r="B7" s="10" t="s">
        <v>34</v>
      </c>
      <c r="C7" s="17" t="s">
        <v>35</v>
      </c>
      <c r="D7" s="13" t="s">
        <v>58</v>
      </c>
      <c r="E7" s="21" t="s">
        <v>5</v>
      </c>
      <c r="F7" s="19">
        <v>400</v>
      </c>
      <c r="G7" s="19">
        <v>270</v>
      </c>
      <c r="H7" s="19">
        <v>270</v>
      </c>
      <c r="I7" s="21">
        <v>250</v>
      </c>
      <c r="J7" s="19">
        <v>400</v>
      </c>
      <c r="K7" s="19">
        <v>400</v>
      </c>
      <c r="L7" s="19">
        <v>400</v>
      </c>
      <c r="M7" s="81">
        <v>0</v>
      </c>
      <c r="N7" s="63">
        <f t="shared" si="0"/>
        <v>2390</v>
      </c>
      <c r="O7" s="80">
        <f t="shared" si="1"/>
        <v>0</v>
      </c>
      <c r="P7" s="35">
        <f t="shared" si="2"/>
        <v>2390</v>
      </c>
    </row>
    <row r="8" spans="1:16" x14ac:dyDescent="0.2">
      <c r="A8" s="6">
        <v>4</v>
      </c>
      <c r="B8" s="11" t="s">
        <v>28</v>
      </c>
      <c r="C8" s="16" t="s">
        <v>29</v>
      </c>
      <c r="D8" s="13" t="s">
        <v>30</v>
      </c>
      <c r="E8" s="21" t="s">
        <v>5</v>
      </c>
      <c r="F8" s="14">
        <v>300</v>
      </c>
      <c r="G8" s="19">
        <v>360</v>
      </c>
      <c r="H8" s="19">
        <v>330</v>
      </c>
      <c r="I8" s="19">
        <v>300</v>
      </c>
      <c r="J8" s="19">
        <v>330</v>
      </c>
      <c r="K8" s="81">
        <v>0</v>
      </c>
      <c r="L8" s="81">
        <v>0</v>
      </c>
      <c r="M8" s="81">
        <v>0</v>
      </c>
      <c r="N8" s="63">
        <f t="shared" si="0"/>
        <v>1620</v>
      </c>
      <c r="O8" s="80">
        <f t="shared" si="1"/>
        <v>0</v>
      </c>
      <c r="P8" s="35">
        <f t="shared" si="2"/>
        <v>1620</v>
      </c>
    </row>
    <row r="9" spans="1:16" s="3" customFormat="1" x14ac:dyDescent="0.2">
      <c r="A9" s="70">
        <v>5</v>
      </c>
      <c r="B9" s="11" t="s">
        <v>25</v>
      </c>
      <c r="C9" s="9" t="s">
        <v>26</v>
      </c>
      <c r="D9" s="8" t="s">
        <v>27</v>
      </c>
      <c r="E9" s="21" t="s">
        <v>5</v>
      </c>
      <c r="F9" s="19">
        <v>330</v>
      </c>
      <c r="G9" s="19">
        <v>250</v>
      </c>
      <c r="H9" s="19">
        <v>360</v>
      </c>
      <c r="I9" s="21">
        <v>400</v>
      </c>
      <c r="J9" s="19">
        <v>270</v>
      </c>
      <c r="K9" s="81">
        <v>0</v>
      </c>
      <c r="L9" s="81">
        <v>0</v>
      </c>
      <c r="M9" s="81">
        <v>0</v>
      </c>
      <c r="N9" s="63">
        <f t="shared" si="0"/>
        <v>1610</v>
      </c>
      <c r="O9" s="80">
        <f t="shared" si="1"/>
        <v>0</v>
      </c>
      <c r="P9" s="35">
        <f t="shared" si="2"/>
        <v>1610</v>
      </c>
    </row>
    <row r="10" spans="1:16" x14ac:dyDescent="0.2">
      <c r="A10" s="6">
        <v>6</v>
      </c>
      <c r="B10" s="11" t="s">
        <v>62</v>
      </c>
      <c r="C10" s="9" t="s">
        <v>63</v>
      </c>
      <c r="D10" s="9" t="s">
        <v>20</v>
      </c>
      <c r="E10" s="17" t="s">
        <v>5</v>
      </c>
      <c r="F10" s="38">
        <v>0</v>
      </c>
      <c r="G10" s="19">
        <v>300</v>
      </c>
      <c r="H10" s="71">
        <v>0</v>
      </c>
      <c r="I10" s="19">
        <v>270</v>
      </c>
      <c r="J10" s="81">
        <v>0</v>
      </c>
      <c r="K10" s="81">
        <v>0</v>
      </c>
      <c r="L10" s="81">
        <v>0</v>
      </c>
      <c r="M10" s="81">
        <v>0</v>
      </c>
      <c r="N10" s="63">
        <f t="shared" si="0"/>
        <v>570</v>
      </c>
      <c r="O10" s="80">
        <f t="shared" si="1"/>
        <v>0</v>
      </c>
      <c r="P10" s="35">
        <f t="shared" si="2"/>
        <v>570</v>
      </c>
    </row>
    <row r="11" spans="1:16" x14ac:dyDescent="0.2">
      <c r="A11" s="6">
        <v>7</v>
      </c>
      <c r="B11" s="48" t="s">
        <v>86</v>
      </c>
      <c r="C11" s="46" t="s">
        <v>87</v>
      </c>
      <c r="D11" s="47" t="s">
        <v>88</v>
      </c>
      <c r="E11" s="39" t="s">
        <v>5</v>
      </c>
      <c r="F11" s="81">
        <v>0</v>
      </c>
      <c r="G11" s="72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63">
        <f t="shared" si="0"/>
        <v>0</v>
      </c>
      <c r="O11" s="80">
        <f t="shared" si="1"/>
        <v>0</v>
      </c>
      <c r="P11" s="35">
        <f t="shared" si="2"/>
        <v>0</v>
      </c>
    </row>
    <row r="12" spans="1:16" ht="13.5" thickBot="1" x14ac:dyDescent="0.25">
      <c r="A12" s="5"/>
      <c r="B12" s="25"/>
      <c r="C12" s="26"/>
      <c r="D12" s="27"/>
      <c r="E12" s="22"/>
      <c r="F12" s="28"/>
      <c r="G12" s="28"/>
      <c r="H12" s="15"/>
      <c r="I12" s="44"/>
      <c r="J12" s="4"/>
      <c r="K12" s="28"/>
      <c r="L12" s="28"/>
      <c r="M12" s="28"/>
      <c r="N12" s="28"/>
      <c r="O12" s="28"/>
      <c r="P12" s="36"/>
    </row>
    <row r="13" spans="1:16" x14ac:dyDescent="0.2">
      <c r="B13" s="3"/>
      <c r="C13" s="3"/>
      <c r="D13" s="3"/>
      <c r="E13" s="3"/>
      <c r="F13" s="85">
        <v>0</v>
      </c>
      <c r="G13" s="41">
        <v>7</v>
      </c>
      <c r="H13" s="41">
        <v>6</v>
      </c>
      <c r="I13" s="51">
        <v>6</v>
      </c>
      <c r="J13" s="87">
        <v>0</v>
      </c>
      <c r="K13" s="85">
        <v>0</v>
      </c>
      <c r="L13" s="85">
        <v>0</v>
      </c>
      <c r="M13" s="85">
        <v>0</v>
      </c>
      <c r="N13" s="59"/>
      <c r="O13" s="59"/>
      <c r="P13" s="2">
        <f>AVERAGE(F13:M13)</f>
        <v>2.375</v>
      </c>
    </row>
    <row r="14" spans="1:16" ht="38.25" x14ac:dyDescent="0.2">
      <c r="F14" s="84" t="s">
        <v>120</v>
      </c>
      <c r="G14" s="3"/>
      <c r="H14" s="3"/>
      <c r="I14" s="3"/>
      <c r="J14" s="3"/>
      <c r="K14" s="62"/>
      <c r="L14" s="62"/>
      <c r="M14" s="62"/>
      <c r="N14" s="62"/>
      <c r="O14" s="62"/>
    </row>
    <row r="15" spans="1:16" x14ac:dyDescent="0.2">
      <c r="F15" s="59">
        <v>5</v>
      </c>
      <c r="G15" s="59">
        <v>7</v>
      </c>
      <c r="H15" s="59">
        <v>6</v>
      </c>
      <c r="I15" s="59">
        <v>6</v>
      </c>
      <c r="J15" s="59">
        <v>5</v>
      </c>
      <c r="K15" s="59">
        <v>3</v>
      </c>
      <c r="L15" s="59">
        <v>3</v>
      </c>
      <c r="M15" s="59">
        <v>2</v>
      </c>
      <c r="N15" s="59"/>
      <c r="O15" s="59"/>
      <c r="P15" s="2">
        <f>AVERAGE(F15:M15)</f>
        <v>4.625</v>
      </c>
    </row>
    <row r="16" spans="1:16" ht="15" x14ac:dyDescent="0.25">
      <c r="B16" s="60" t="s">
        <v>122</v>
      </c>
    </row>
  </sheetData>
  <sortState ref="B5:P11">
    <sortCondition descending="1" ref="P5:P11"/>
  </sortState>
  <mergeCells count="17">
    <mergeCell ref="N2:N4"/>
    <mergeCell ref="O2:O4"/>
    <mergeCell ref="L2:L3"/>
    <mergeCell ref="I2:I3"/>
    <mergeCell ref="A1:P1"/>
    <mergeCell ref="A2:A4"/>
    <mergeCell ref="B2:B4"/>
    <mergeCell ref="C2:C4"/>
    <mergeCell ref="D2:D4"/>
    <mergeCell ref="E2:E4"/>
    <mergeCell ref="F2:F3"/>
    <mergeCell ref="G2:G3"/>
    <mergeCell ref="J2:J3"/>
    <mergeCell ref="M2:M3"/>
    <mergeCell ref="P2:P4"/>
    <mergeCell ref="H2:H3"/>
    <mergeCell ref="K2:K3"/>
  </mergeCells>
  <pageMargins left="0.7" right="0.7" top="0.75" bottom="0.75" header="0.3" footer="0.3"/>
  <pageSetup paperSize="9"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Ladies</vt:lpstr>
      <vt:lpstr>Masters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CALEDON 400 OFF R C</dc:creator>
  <cp:lastModifiedBy>Carmen Hill</cp:lastModifiedBy>
  <cp:lastPrinted>2014-10-20T13:02:35Z</cp:lastPrinted>
  <dcterms:created xsi:type="dcterms:W3CDTF">2013-02-28T06:20:03Z</dcterms:created>
  <dcterms:modified xsi:type="dcterms:W3CDTF">2016-11-16T09:17:00Z</dcterms:modified>
</cp:coreProperties>
</file>