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6\Circ Cars\"/>
    </mc:Choice>
  </mc:AlternateContent>
  <bookViews>
    <workbookView xWindow="0" yWindow="0" windowWidth="19200" windowHeight="11595" tabRatio="822"/>
  </bookViews>
  <sheets>
    <sheet name="GTC" sheetId="3" r:id="rId1"/>
    <sheet name="GTC PROD" sheetId="7" r:id="rId2"/>
    <sheet name="GTC X" sheetId="4" r:id="rId3"/>
    <sheet name="Manufacturers" sheetId="5" r:id="rId4"/>
    <sheet name="Sheet1" sheetId="6" r:id="rId5"/>
  </sheets>
  <definedNames>
    <definedName name="_xlnm.Print_Area" localSheetId="0">GTC!$A$1:$AR$9</definedName>
    <definedName name="_xlnm.Print_Area" localSheetId="4">Sheet1!$B$6:$AG$16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12" i="7" l="1"/>
  <c r="AQ10" i="7"/>
  <c r="AR13" i="3" l="1"/>
  <c r="AR14" i="3" l="1"/>
  <c r="AQ11" i="7" l="1"/>
  <c r="AE8" i="5"/>
  <c r="AE6" i="5"/>
  <c r="AE7" i="5"/>
  <c r="AR10" i="3"/>
  <c r="AJ11" i="4"/>
  <c r="AJ9" i="4"/>
  <c r="AJ10" i="4"/>
  <c r="AJ8" i="4"/>
  <c r="AJ6" i="4"/>
  <c r="AJ7" i="4"/>
  <c r="AQ9" i="7"/>
  <c r="AQ8" i="7"/>
  <c r="AQ6" i="7"/>
  <c r="AQ7" i="7"/>
  <c r="AR9" i="3"/>
  <c r="AR12" i="3"/>
  <c r="AR11" i="3"/>
  <c r="AR7" i="3"/>
  <c r="AR8" i="3"/>
  <c r="AR6" i="3"/>
  <c r="AE16" i="6"/>
  <c r="AD16" i="6"/>
  <c r="AF15" i="6"/>
  <c r="AE15" i="6"/>
  <c r="AD15" i="6"/>
  <c r="AF14" i="6"/>
  <c r="AE14" i="6"/>
  <c r="AD14" i="6"/>
  <c r="AF13" i="6"/>
  <c r="AE13" i="6"/>
  <c r="AD13" i="6"/>
  <c r="AF12" i="6"/>
  <c r="AE12" i="6"/>
  <c r="AD12" i="6"/>
  <c r="AF11" i="6"/>
  <c r="AE11" i="6"/>
  <c r="AD11" i="6"/>
  <c r="AF10" i="6"/>
  <c r="AE10" i="6"/>
  <c r="AD10" i="6"/>
  <c r="AF9" i="6"/>
  <c r="AE9" i="6"/>
  <c r="AD9" i="6"/>
  <c r="AF8" i="6"/>
  <c r="AE8" i="6"/>
  <c r="AD8" i="6"/>
  <c r="AF7" i="6"/>
  <c r="AE7" i="6"/>
  <c r="AD7" i="6"/>
  <c r="AF6" i="6"/>
  <c r="AE6" i="6"/>
  <c r="AD6" i="6"/>
  <c r="AG17" i="6"/>
  <c r="AG16" i="6"/>
  <c r="AG15" i="6"/>
  <c r="AG14" i="6"/>
  <c r="AG13" i="6"/>
  <c r="AG12" i="6"/>
  <c r="AG11" i="6"/>
  <c r="AG10" i="6"/>
  <c r="AG9" i="6"/>
  <c r="AG8" i="6"/>
  <c r="AG7" i="6"/>
  <c r="AG6" i="6"/>
  <c r="AH7" i="6"/>
</calcChain>
</file>

<file path=xl/sharedStrings.xml><?xml version="1.0" encoding="utf-8"?>
<sst xmlns="http://schemas.openxmlformats.org/spreadsheetml/2006/main" count="221" uniqueCount="61">
  <si>
    <t>Pos</t>
  </si>
  <si>
    <t>Name</t>
  </si>
  <si>
    <t>P/P</t>
  </si>
  <si>
    <t>TOTAL</t>
  </si>
  <si>
    <t>PROVISIONAL RESULTS SUBJECT TO CHANGE</t>
  </si>
  <si>
    <t>F/L</t>
  </si>
  <si>
    <t>AUDI</t>
  </si>
  <si>
    <t>BMW</t>
  </si>
  <si>
    <t>SUBARU</t>
  </si>
  <si>
    <t>VW</t>
  </si>
  <si>
    <t>DNF</t>
  </si>
  <si>
    <t>2013 SOUTH AFRICA BRIDGESTONE PRODUCTION CARS  CLASS A NATIONAL CHAMPIONSHIP</t>
  </si>
  <si>
    <t>MICHAEL STEPHEN</t>
  </si>
  <si>
    <t>JOHAN FOURIE</t>
  </si>
  <si>
    <t>ETIENNE VAN DER LINDE</t>
  </si>
  <si>
    <t>MELVILL PRIEST</t>
  </si>
  <si>
    <t>HENNIE GROENWALD</t>
  </si>
  <si>
    <t>TSCHOPS SIPUKA</t>
  </si>
  <si>
    <t>GENNARO BONAFEDE</t>
  </si>
  <si>
    <t>RICHARD PINARD</t>
  </si>
  <si>
    <t>JOHN MAYER</t>
  </si>
  <si>
    <t>DNS</t>
  </si>
  <si>
    <t>CHRIS BUDNIK</t>
  </si>
  <si>
    <t>ROMAN DE BEER</t>
  </si>
  <si>
    <t>EXCL</t>
  </si>
  <si>
    <t>ZWARTKOPS - RND 1</t>
  </si>
  <si>
    <t>ZWARTKOPS</t>
  </si>
  <si>
    <t>KILLARNEY</t>
  </si>
  <si>
    <t>ALDO SCRIBANTE</t>
  </si>
  <si>
    <t>Dnf</t>
  </si>
  <si>
    <t>EAST LONDON</t>
  </si>
  <si>
    <t>KYALAMI</t>
  </si>
  <si>
    <t>Dns</t>
  </si>
  <si>
    <t xml:space="preserve">                                                    2016 SOUTH AFRICAN NATIONAL GLOBAL TOURING CAR CHAMPIONSHIP</t>
  </si>
  <si>
    <t>Michael Stephen</t>
  </si>
  <si>
    <t>Car</t>
  </si>
  <si>
    <t>Matthew Hodges</t>
  </si>
  <si>
    <t>Gennaro Bonafede</t>
  </si>
  <si>
    <t>Hennie Groenewald</t>
  </si>
  <si>
    <t>Graeme Nathan</t>
  </si>
  <si>
    <t>Simon Moss</t>
  </si>
  <si>
    <t>Shaun Duminy</t>
  </si>
  <si>
    <t>Daniel Rowe</t>
  </si>
  <si>
    <t>Mandla Mdakane</t>
  </si>
  <si>
    <t>Charl Smalberger</t>
  </si>
  <si>
    <t>Paul Hill</t>
  </si>
  <si>
    <t>Mark Du Toit</t>
  </si>
  <si>
    <t>Ryan Quan-Chai</t>
  </si>
  <si>
    <t>George Smalberger</t>
  </si>
  <si>
    <t>Hilton van Nieuwenhuizen</t>
  </si>
  <si>
    <t>Mel Spurr</t>
  </si>
  <si>
    <t xml:space="preserve">                                                    2016 SOUTH AFRICAN NATIONAL GLOBAL TOURING CAR PRODUCTION CLASS CHAMPIONSHIP</t>
  </si>
  <si>
    <t xml:space="preserve">                                                    2016 SOUTH AFRICAN INTERPROVINCIAL GLOBAL TOURING CAR CLASS X CHAMPIONSHIP</t>
  </si>
  <si>
    <t xml:space="preserve">                                          2016 SOUTH AFRICAN NATIONAL GTC MANUFACTURERS CHAMPIONSHIP</t>
  </si>
  <si>
    <t>Johan Fourie</t>
  </si>
  <si>
    <t>F / L</t>
  </si>
  <si>
    <t>VOLKSWAGEN</t>
  </si>
  <si>
    <t>Nieyaas Modack</t>
  </si>
  <si>
    <t>Michael van Rooyen</t>
  </si>
  <si>
    <t>excl</t>
  </si>
  <si>
    <t>Devon Piazza Musso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</si>
</sst>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Dashed">
        <color theme="3"/>
      </right>
      <top style="medium">
        <color auto="1"/>
      </top>
      <bottom style="medium">
        <color auto="1"/>
      </bottom>
      <diagonal/>
    </border>
    <border>
      <left/>
      <right style="mediumDashed">
        <color theme="3"/>
      </right>
      <top style="thin">
        <color auto="1"/>
      </top>
      <bottom style="thin">
        <color auto="1"/>
      </bottom>
      <diagonal/>
    </border>
    <border>
      <left/>
      <right style="mediumDashed">
        <color theme="3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theme="3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theme="3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theme="3"/>
      </right>
      <top style="thin">
        <color auto="1"/>
      </top>
      <bottom style="medium">
        <color auto="1"/>
      </bottom>
      <diagonal/>
    </border>
    <border>
      <left style="hair">
        <color theme="3"/>
      </left>
      <right style="hair">
        <color theme="3"/>
      </right>
      <top style="medium">
        <color auto="1"/>
      </top>
      <bottom style="medium">
        <color auto="1"/>
      </bottom>
      <diagonal/>
    </border>
    <border>
      <left style="hair">
        <color theme="3"/>
      </left>
      <right style="hair">
        <color theme="3"/>
      </right>
      <top style="thin">
        <color auto="1"/>
      </top>
      <bottom style="thin">
        <color auto="1"/>
      </bottom>
      <diagonal/>
    </border>
    <border>
      <left style="hair">
        <color theme="3"/>
      </left>
      <right style="hair">
        <color theme="3"/>
      </right>
      <top style="thin">
        <color auto="1"/>
      </top>
      <bottom style="medium">
        <color auto="1"/>
      </bottom>
      <diagonal/>
    </border>
    <border>
      <left style="mediumDashed">
        <color theme="3"/>
      </left>
      <right style="hair">
        <color theme="3"/>
      </right>
      <top style="medium">
        <color auto="1"/>
      </top>
      <bottom style="medium">
        <color auto="1"/>
      </bottom>
      <diagonal/>
    </border>
    <border>
      <left style="mediumDashed">
        <color theme="3"/>
      </left>
      <right style="hair">
        <color theme="3"/>
      </right>
      <top style="thin">
        <color auto="1"/>
      </top>
      <bottom style="thin">
        <color auto="1"/>
      </bottom>
      <diagonal/>
    </border>
    <border>
      <left style="mediumDashed">
        <color theme="3"/>
      </left>
      <right style="hair">
        <color theme="3"/>
      </right>
      <top style="thin">
        <color auto="1"/>
      </top>
      <bottom style="medium">
        <color auto="1"/>
      </bottom>
      <diagonal/>
    </border>
    <border>
      <left/>
      <right style="hair">
        <color theme="3"/>
      </right>
      <top/>
      <bottom/>
      <diagonal/>
    </border>
    <border>
      <left style="medium">
        <color auto="1"/>
      </left>
      <right style="hair">
        <color theme="3"/>
      </right>
      <top style="medium">
        <color auto="1"/>
      </top>
      <bottom/>
      <diagonal/>
    </border>
    <border>
      <left style="hair">
        <color theme="3"/>
      </left>
      <right style="hair">
        <color theme="3"/>
      </right>
      <top style="medium">
        <color auto="1"/>
      </top>
      <bottom/>
      <diagonal/>
    </border>
    <border>
      <left/>
      <right style="mediumDashed">
        <color theme="3"/>
      </right>
      <top style="medium">
        <color auto="1"/>
      </top>
      <bottom/>
      <diagonal/>
    </border>
    <border>
      <left style="mediumDashed">
        <color theme="3"/>
      </left>
      <right style="hair">
        <color theme="3"/>
      </right>
      <top style="medium">
        <color auto="1"/>
      </top>
      <bottom/>
      <diagonal/>
    </border>
    <border>
      <left style="medium">
        <color auto="1"/>
      </left>
      <right style="hair">
        <color theme="3"/>
      </right>
      <top style="medium">
        <color auto="1"/>
      </top>
      <bottom style="thin">
        <color auto="1"/>
      </bottom>
      <diagonal/>
    </border>
    <border>
      <left style="hair">
        <color theme="3"/>
      </left>
      <right style="hair">
        <color theme="3"/>
      </right>
      <top style="medium">
        <color auto="1"/>
      </top>
      <bottom style="thin">
        <color auto="1"/>
      </bottom>
      <diagonal/>
    </border>
    <border>
      <left/>
      <right style="mediumDashed">
        <color theme="3"/>
      </right>
      <top style="medium">
        <color auto="1"/>
      </top>
      <bottom style="thin">
        <color auto="1"/>
      </bottom>
      <diagonal/>
    </border>
    <border>
      <left style="mediumDashed">
        <color theme="3"/>
      </left>
      <right style="hair">
        <color theme="3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theme="3"/>
      </right>
      <top style="medium">
        <color auto="1"/>
      </top>
      <bottom/>
      <diagonal/>
    </border>
    <border>
      <left/>
      <right style="hair">
        <color theme="3"/>
      </right>
      <top style="medium">
        <color auto="1"/>
      </top>
      <bottom style="thin">
        <color auto="1"/>
      </bottom>
      <diagonal/>
    </border>
    <border>
      <left/>
      <right style="hair">
        <color theme="3"/>
      </right>
      <top style="thin">
        <color auto="1"/>
      </top>
      <bottom style="thin">
        <color auto="1"/>
      </bottom>
      <diagonal/>
    </border>
    <border>
      <left/>
      <right style="hair">
        <color theme="3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hair">
        <color theme="3"/>
      </right>
      <top style="thin">
        <color auto="1"/>
      </top>
      <bottom/>
      <diagonal/>
    </border>
    <border>
      <left style="hair">
        <color theme="3"/>
      </left>
      <right style="hair">
        <color theme="3"/>
      </right>
      <top style="thin">
        <color auto="1"/>
      </top>
      <bottom/>
      <diagonal/>
    </border>
    <border>
      <left/>
      <right style="mediumDashed">
        <color theme="3"/>
      </right>
      <top style="thin">
        <color auto="1"/>
      </top>
      <bottom/>
      <diagonal/>
    </border>
    <border>
      <left style="mediumDashed">
        <color theme="3"/>
      </left>
      <right style="hair">
        <color theme="3"/>
      </right>
      <top style="thin">
        <color auto="1"/>
      </top>
      <bottom/>
      <diagonal/>
    </border>
    <border>
      <left/>
      <right style="hair">
        <color theme="3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/>
    <xf numFmtId="0" fontId="2" fillId="0" borderId="0" xfId="0" applyFont="1"/>
    <xf numFmtId="0" fontId="4" fillId="2" borderId="2" xfId="0" applyFont="1" applyFill="1" applyBorder="1"/>
    <xf numFmtId="0" fontId="3" fillId="0" borderId="1" xfId="0" applyFont="1" applyBorder="1"/>
    <xf numFmtId="0" fontId="3" fillId="0" borderId="3" xfId="0" applyFont="1" applyBorder="1"/>
    <xf numFmtId="0" fontId="5" fillId="0" borderId="0" xfId="0" applyFont="1" applyAlignment="1">
      <alignment vertical="center" wrapText="1"/>
    </xf>
    <xf numFmtId="0" fontId="1" fillId="2" borderId="4" xfId="0" applyFont="1" applyFill="1" applyBorder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3" borderId="2" xfId="0" applyFont="1" applyFill="1" applyBorder="1"/>
    <xf numFmtId="0" fontId="8" fillId="3" borderId="4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2" borderId="22" xfId="0" applyFont="1" applyFill="1" applyBorder="1"/>
    <xf numFmtId="0" fontId="2" fillId="0" borderId="0" xfId="0" applyFont="1" applyBorder="1" applyAlignment="1">
      <alignment horizontal="center"/>
    </xf>
    <xf numFmtId="6" fontId="8" fillId="2" borderId="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" fontId="1" fillId="2" borderId="23" xfId="0" applyNumberFormat="1" applyFont="1" applyFill="1" applyBorder="1" applyAlignment="1">
      <alignment horizontal="center"/>
    </xf>
    <xf numFmtId="6" fontId="8" fillId="2" borderId="24" xfId="0" applyNumberFormat="1" applyFont="1" applyFill="1" applyBorder="1" applyAlignment="1">
      <alignment horizontal="center"/>
    </xf>
    <xf numFmtId="0" fontId="8" fillId="2" borderId="25" xfId="0" applyFont="1" applyFill="1" applyBorder="1"/>
    <xf numFmtId="0" fontId="10" fillId="0" borderId="0" xfId="0" applyFont="1"/>
    <xf numFmtId="0" fontId="7" fillId="3" borderId="6" xfId="0" applyFont="1" applyFill="1" applyBorder="1"/>
    <xf numFmtId="0" fontId="8" fillId="3" borderId="30" xfId="0" applyFont="1" applyFill="1" applyBorder="1"/>
    <xf numFmtId="0" fontId="7" fillId="3" borderId="7" xfId="0" applyFont="1" applyFill="1" applyBorder="1"/>
    <xf numFmtId="0" fontId="7" fillId="3" borderId="11" xfId="0" applyFont="1" applyFill="1" applyBorder="1"/>
    <xf numFmtId="0" fontId="8" fillId="3" borderId="27" xfId="0" applyFont="1" applyFill="1" applyBorder="1"/>
    <xf numFmtId="0" fontId="7" fillId="3" borderId="1" xfId="0" applyFont="1" applyFill="1" applyBorder="1"/>
    <xf numFmtId="0" fontId="8" fillId="3" borderId="28" xfId="0" applyFont="1" applyFill="1" applyBorder="1"/>
    <xf numFmtId="0" fontId="15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2" borderId="37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6" fontId="16" fillId="2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6" fontId="16" fillId="2" borderId="42" xfId="0" applyNumberFormat="1" applyFont="1" applyFill="1" applyBorder="1" applyAlignment="1">
      <alignment horizontal="center"/>
    </xf>
    <xf numFmtId="16" fontId="9" fillId="2" borderId="46" xfId="0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6" fontId="8" fillId="2" borderId="49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6" fontId="13" fillId="2" borderId="52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6" fontId="13" fillId="2" borderId="49" xfId="0" applyNumberFormat="1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3" fillId="0" borderId="29" xfId="0" applyFont="1" applyBorder="1"/>
    <xf numFmtId="0" fontId="3" fillId="0" borderId="29" xfId="0" applyFont="1" applyFill="1" applyBorder="1"/>
    <xf numFmtId="0" fontId="7" fillId="3" borderId="5" xfId="0" applyFont="1" applyFill="1" applyBorder="1"/>
    <xf numFmtId="0" fontId="4" fillId="2" borderId="8" xfId="0" applyFont="1" applyFill="1" applyBorder="1"/>
    <xf numFmtId="0" fontId="1" fillId="2" borderId="9" xfId="0" applyFont="1" applyFill="1" applyBorder="1"/>
    <xf numFmtId="0" fontId="1" fillId="2" borderId="34" xfId="0" applyFont="1" applyFill="1" applyBorder="1"/>
    <xf numFmtId="16" fontId="9" fillId="2" borderId="56" xfId="0" applyNumberFormat="1" applyFont="1" applyFill="1" applyBorder="1" applyAlignment="1">
      <alignment horizontal="center"/>
    </xf>
    <xf numFmtId="6" fontId="8" fillId="2" borderId="57" xfId="0" applyNumberFormat="1" applyFont="1" applyFill="1" applyBorder="1" applyAlignment="1">
      <alignment horizontal="center"/>
    </xf>
    <xf numFmtId="6" fontId="16" fillId="2" borderId="58" xfId="0" applyNumberFormat="1" applyFont="1" applyFill="1" applyBorder="1" applyAlignment="1">
      <alignment horizontal="center"/>
    </xf>
    <xf numFmtId="6" fontId="13" fillId="2" borderId="59" xfId="0" applyNumberFormat="1" applyFont="1" applyFill="1" applyBorder="1" applyAlignment="1">
      <alignment horizontal="center"/>
    </xf>
    <xf numFmtId="6" fontId="13" fillId="2" borderId="57" xfId="0" applyNumberFormat="1" applyFont="1" applyFill="1" applyBorder="1" applyAlignment="1">
      <alignment horizontal="center"/>
    </xf>
    <xf numFmtId="6" fontId="16" fillId="2" borderId="14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7" fillId="3" borderId="15" xfId="0" applyFont="1" applyFill="1" applyBorder="1"/>
    <xf numFmtId="0" fontId="9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8" fillId="2" borderId="3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7" fillId="3" borderId="12" xfId="0" applyFont="1" applyFill="1" applyBorder="1"/>
    <xf numFmtId="0" fontId="9" fillId="0" borderId="48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6" fontId="9" fillId="2" borderId="59" xfId="0" applyNumberFormat="1" applyFont="1" applyFill="1" applyBorder="1" applyAlignment="1">
      <alignment horizontal="center"/>
    </xf>
    <xf numFmtId="0" fontId="7" fillId="3" borderId="32" xfId="0" applyFont="1" applyFill="1" applyBorder="1"/>
    <xf numFmtId="0" fontId="7" fillId="3" borderId="18" xfId="0" applyFont="1" applyFill="1" applyBorder="1"/>
    <xf numFmtId="0" fontId="7" fillId="3" borderId="13" xfId="0" applyFont="1" applyFill="1" applyBorder="1"/>
    <xf numFmtId="0" fontId="9" fillId="0" borderId="26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6" fontId="9" fillId="2" borderId="64" xfId="0" applyNumberFormat="1" applyFont="1" applyFill="1" applyBorder="1" applyAlignment="1">
      <alignment horizontal="center"/>
    </xf>
    <xf numFmtId="6" fontId="13" fillId="2" borderId="64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0" borderId="0" xfId="0" applyFont="1"/>
    <xf numFmtId="0" fontId="20" fillId="2" borderId="4" xfId="0" applyFont="1" applyFill="1" applyBorder="1"/>
    <xf numFmtId="0" fontId="8" fillId="2" borderId="65" xfId="0" applyFont="1" applyFill="1" applyBorder="1"/>
    <xf numFmtId="0" fontId="8" fillId="0" borderId="0" xfId="0" applyFont="1"/>
    <xf numFmtId="0" fontId="21" fillId="0" borderId="28" xfId="0" applyFont="1" applyBorder="1"/>
    <xf numFmtId="0" fontId="7" fillId="3" borderId="69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1" fillId="0" borderId="29" xfId="0" applyFont="1" applyBorder="1"/>
    <xf numFmtId="0" fontId="14" fillId="0" borderId="33" xfId="0" applyFont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6" fontId="8" fillId="2" borderId="73" xfId="0" applyNumberFormat="1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7" fillId="3" borderId="77" xfId="0" applyFont="1" applyFill="1" applyBorder="1"/>
    <xf numFmtId="0" fontId="8" fillId="2" borderId="83" xfId="0" applyFont="1" applyFill="1" applyBorder="1"/>
    <xf numFmtId="0" fontId="7" fillId="0" borderId="8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6" fontId="9" fillId="2" borderId="52" xfId="0" applyNumberFormat="1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21" fillId="3" borderId="6" xfId="0" applyFont="1" applyFill="1" applyBorder="1"/>
    <xf numFmtId="0" fontId="21" fillId="3" borderId="7" xfId="0" applyFont="1" applyFill="1" applyBorder="1"/>
    <xf numFmtId="0" fontId="21" fillId="3" borderId="13" xfId="0" applyFont="1" applyFill="1" applyBorder="1"/>
    <xf numFmtId="0" fontId="21" fillId="3" borderId="11" xfId="0" applyFont="1" applyFill="1" applyBorder="1"/>
    <xf numFmtId="0" fontId="3" fillId="3" borderId="13" xfId="0" applyFont="1" applyFill="1" applyBorder="1"/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8" fillId="0" borderId="20" xfId="0" applyFont="1" applyFill="1" applyBorder="1"/>
    <xf numFmtId="0" fontId="12" fillId="0" borderId="78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" fontId="11" fillId="2" borderId="10" xfId="0" applyNumberFormat="1" applyFont="1" applyFill="1" applyBorder="1" applyAlignment="1">
      <alignment horizontal="center"/>
    </xf>
    <xf numFmtId="16" fontId="11" fillId="2" borderId="3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2" borderId="4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" fontId="8" fillId="2" borderId="66" xfId="0" applyNumberFormat="1" applyFont="1" applyFill="1" applyBorder="1" applyAlignment="1">
      <alignment horizontal="center"/>
    </xf>
    <xf numFmtId="16" fontId="8" fillId="2" borderId="31" xfId="0" applyNumberFormat="1" applyFont="1" applyFill="1" applyBorder="1" applyAlignment="1">
      <alignment horizontal="center"/>
    </xf>
    <xf numFmtId="16" fontId="8" fillId="2" borderId="67" xfId="0" applyNumberFormat="1" applyFont="1" applyFill="1" applyBorder="1" applyAlignment="1">
      <alignment horizontal="center"/>
    </xf>
    <xf numFmtId="6" fontId="8" fillId="2" borderId="6" xfId="0" applyNumberFormat="1" applyFont="1" applyFill="1" applyBorder="1" applyAlignment="1">
      <alignment horizontal="center"/>
    </xf>
    <xf numFmtId="6" fontId="8" fillId="2" borderId="68" xfId="0" applyNumberFormat="1" applyFont="1" applyFill="1" applyBorder="1" applyAlignment="1">
      <alignment horizontal="center"/>
    </xf>
    <xf numFmtId="6" fontId="8" fillId="2" borderId="65" xfId="0" applyNumberFormat="1" applyFont="1" applyFill="1" applyBorder="1" applyAlignment="1">
      <alignment horizontal="center"/>
    </xf>
    <xf numFmtId="6" fontId="8" fillId="2" borderId="16" xfId="0" applyNumberFormat="1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6" fontId="8" fillId="2" borderId="3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16" fontId="1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J20" sqref="AJ20"/>
    </sheetView>
  </sheetViews>
  <sheetFormatPr defaultColWidth="8.85546875" defaultRowHeight="15" x14ac:dyDescent="0.25"/>
  <cols>
    <col min="1" max="1" width="3.85546875" customWidth="1"/>
    <col min="2" max="2" width="17.85546875" customWidth="1"/>
    <col min="3" max="3" width="6.7109375" customWidth="1"/>
    <col min="4" max="7" width="3.42578125" style="1" customWidth="1"/>
    <col min="8" max="8" width="3.42578125" style="33" customWidth="1"/>
    <col min="9" max="43" width="3.42578125" style="1" customWidth="1"/>
    <col min="44" max="44" width="6.7109375" customWidth="1"/>
  </cols>
  <sheetData>
    <row r="1" spans="1:46" ht="27" customHeight="1" x14ac:dyDescent="0.25">
      <c r="A1" s="180" t="s">
        <v>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8"/>
      <c r="AT1" s="8"/>
    </row>
    <row r="2" spans="1:46" ht="20.25" customHeight="1" thickBo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8"/>
      <c r="AT2" s="8"/>
    </row>
    <row r="3" spans="1:46" s="25" customFormat="1" ht="15" customHeight="1" x14ac:dyDescent="0.2">
      <c r="D3" s="181" t="s">
        <v>25</v>
      </c>
      <c r="E3" s="182"/>
      <c r="F3" s="182"/>
      <c r="G3" s="182"/>
      <c r="H3" s="182"/>
      <c r="I3" s="182"/>
      <c r="J3" s="181" t="s">
        <v>28</v>
      </c>
      <c r="K3" s="182"/>
      <c r="L3" s="182"/>
      <c r="M3" s="182"/>
      <c r="N3" s="182"/>
      <c r="O3" s="182"/>
      <c r="P3" s="182"/>
      <c r="Q3" s="182"/>
      <c r="R3" s="181" t="s">
        <v>27</v>
      </c>
      <c r="S3" s="182"/>
      <c r="T3" s="182"/>
      <c r="U3" s="182"/>
      <c r="V3" s="182"/>
      <c r="W3" s="182"/>
      <c r="X3" s="182"/>
      <c r="Y3" s="182"/>
      <c r="Z3" s="181" t="s">
        <v>31</v>
      </c>
      <c r="AA3" s="182"/>
      <c r="AB3" s="182"/>
      <c r="AC3" s="182"/>
      <c r="AD3" s="182"/>
      <c r="AE3" s="182"/>
      <c r="AF3" s="181" t="s">
        <v>26</v>
      </c>
      <c r="AG3" s="182"/>
      <c r="AH3" s="182"/>
      <c r="AI3" s="182"/>
      <c r="AJ3" s="182"/>
      <c r="AK3" s="182"/>
      <c r="AL3" s="181" t="s">
        <v>30</v>
      </c>
      <c r="AM3" s="182"/>
      <c r="AN3" s="182"/>
      <c r="AO3" s="182"/>
      <c r="AP3" s="182"/>
      <c r="AQ3" s="182"/>
      <c r="AR3" s="183" t="s">
        <v>3</v>
      </c>
    </row>
    <row r="4" spans="1:46" s="25" customFormat="1" ht="12.75" customHeight="1" thickBot="1" x14ac:dyDescent="0.25">
      <c r="D4" s="185">
        <v>42591</v>
      </c>
      <c r="E4" s="186"/>
      <c r="F4" s="186"/>
      <c r="G4" s="186"/>
      <c r="H4" s="186"/>
      <c r="I4" s="186"/>
      <c r="J4" s="185">
        <v>42623</v>
      </c>
      <c r="K4" s="186"/>
      <c r="L4" s="186"/>
      <c r="M4" s="186"/>
      <c r="N4" s="186"/>
      <c r="O4" s="186"/>
      <c r="P4" s="186"/>
      <c r="Q4" s="186"/>
      <c r="R4" s="185">
        <v>42637</v>
      </c>
      <c r="S4" s="186"/>
      <c r="T4" s="186"/>
      <c r="U4" s="186"/>
      <c r="V4" s="186"/>
      <c r="W4" s="186"/>
      <c r="X4" s="186"/>
      <c r="Y4" s="186"/>
      <c r="Z4" s="185">
        <v>42665</v>
      </c>
      <c r="AA4" s="186"/>
      <c r="AB4" s="186"/>
      <c r="AC4" s="186"/>
      <c r="AD4" s="186"/>
      <c r="AE4" s="186"/>
      <c r="AF4" s="185">
        <v>42700</v>
      </c>
      <c r="AG4" s="186"/>
      <c r="AH4" s="186"/>
      <c r="AI4" s="186"/>
      <c r="AJ4" s="186"/>
      <c r="AK4" s="186"/>
      <c r="AL4" s="185">
        <v>42707</v>
      </c>
      <c r="AM4" s="186"/>
      <c r="AN4" s="186"/>
      <c r="AO4" s="186"/>
      <c r="AP4" s="186"/>
      <c r="AQ4" s="186"/>
      <c r="AR4" s="184"/>
    </row>
    <row r="5" spans="1:46" s="2" customFormat="1" ht="15.75" thickBot="1" x14ac:dyDescent="0.3">
      <c r="A5" s="65" t="s">
        <v>0</v>
      </c>
      <c r="B5" s="66" t="s">
        <v>1</v>
      </c>
      <c r="C5" s="67" t="s">
        <v>35</v>
      </c>
      <c r="D5" s="68" t="s">
        <v>2</v>
      </c>
      <c r="E5" s="69">
        <v>1</v>
      </c>
      <c r="F5" s="70" t="s">
        <v>5</v>
      </c>
      <c r="G5" s="95" t="s">
        <v>2</v>
      </c>
      <c r="H5" s="72">
        <v>2</v>
      </c>
      <c r="I5" s="73" t="s">
        <v>5</v>
      </c>
      <c r="J5" s="68" t="s">
        <v>2</v>
      </c>
      <c r="K5" s="69">
        <v>1</v>
      </c>
      <c r="L5" s="70" t="s">
        <v>5</v>
      </c>
      <c r="M5" s="103" t="s">
        <v>2</v>
      </c>
      <c r="N5" s="104">
        <v>2</v>
      </c>
      <c r="O5" s="70" t="s">
        <v>55</v>
      </c>
      <c r="P5" s="122">
        <v>3</v>
      </c>
      <c r="Q5" s="73" t="s">
        <v>5</v>
      </c>
      <c r="R5" s="68" t="s">
        <v>2</v>
      </c>
      <c r="S5" s="69">
        <v>1</v>
      </c>
      <c r="T5" s="70" t="s">
        <v>5</v>
      </c>
      <c r="U5" s="95" t="s">
        <v>2</v>
      </c>
      <c r="V5" s="69">
        <v>2</v>
      </c>
      <c r="W5" s="70" t="s">
        <v>5</v>
      </c>
      <c r="X5" s="122">
        <v>3</v>
      </c>
      <c r="Y5" s="73" t="s">
        <v>5</v>
      </c>
      <c r="Z5" s="68" t="s">
        <v>2</v>
      </c>
      <c r="AA5" s="69">
        <v>1</v>
      </c>
      <c r="AB5" s="70" t="s">
        <v>5</v>
      </c>
      <c r="AC5" s="95" t="s">
        <v>2</v>
      </c>
      <c r="AD5" s="69">
        <v>2</v>
      </c>
      <c r="AE5" s="73" t="s">
        <v>5</v>
      </c>
      <c r="AF5" s="68" t="s">
        <v>2</v>
      </c>
      <c r="AG5" s="69">
        <v>1</v>
      </c>
      <c r="AH5" s="70" t="s">
        <v>5</v>
      </c>
      <c r="AI5" s="95" t="s">
        <v>2</v>
      </c>
      <c r="AJ5" s="69">
        <v>2</v>
      </c>
      <c r="AK5" s="73" t="s">
        <v>5</v>
      </c>
      <c r="AL5" s="68" t="s">
        <v>2</v>
      </c>
      <c r="AM5" s="69">
        <v>1</v>
      </c>
      <c r="AN5" s="70" t="s">
        <v>5</v>
      </c>
      <c r="AO5" s="95" t="s">
        <v>2</v>
      </c>
      <c r="AP5" s="69">
        <v>2</v>
      </c>
      <c r="AQ5" s="73" t="s">
        <v>5</v>
      </c>
      <c r="AR5" s="184"/>
    </row>
    <row r="6" spans="1:46" x14ac:dyDescent="0.25">
      <c r="A6" s="74">
        <v>1</v>
      </c>
      <c r="B6" s="75" t="s">
        <v>34</v>
      </c>
      <c r="C6" s="27" t="s">
        <v>6</v>
      </c>
      <c r="D6" s="76">
        <v>5</v>
      </c>
      <c r="E6" s="77">
        <v>50</v>
      </c>
      <c r="F6" s="78">
        <v>3</v>
      </c>
      <c r="G6" s="79">
        <v>5</v>
      </c>
      <c r="H6" s="80">
        <v>50</v>
      </c>
      <c r="I6" s="81">
        <v>3</v>
      </c>
      <c r="J6" s="76">
        <v>5</v>
      </c>
      <c r="K6" s="77">
        <v>50</v>
      </c>
      <c r="L6" s="78">
        <v>3</v>
      </c>
      <c r="M6" s="99">
        <v>5</v>
      </c>
      <c r="N6" s="120">
        <v>50</v>
      </c>
      <c r="O6" s="78">
        <v>3</v>
      </c>
      <c r="P6" s="123">
        <v>50</v>
      </c>
      <c r="Q6" s="81"/>
      <c r="R6" s="76">
        <v>5</v>
      </c>
      <c r="S6" s="77">
        <v>50</v>
      </c>
      <c r="T6" s="78"/>
      <c r="U6" s="99">
        <v>3</v>
      </c>
      <c r="V6" s="120">
        <v>38</v>
      </c>
      <c r="W6" s="78"/>
      <c r="X6" s="123">
        <v>50</v>
      </c>
      <c r="Y6" s="81"/>
      <c r="Z6" s="76">
        <v>1</v>
      </c>
      <c r="AA6" s="77">
        <v>38</v>
      </c>
      <c r="AB6" s="78">
        <v>3</v>
      </c>
      <c r="AC6" s="79"/>
      <c r="AD6" s="80">
        <v>38</v>
      </c>
      <c r="AE6" s="81"/>
      <c r="AF6" s="76">
        <v>5</v>
      </c>
      <c r="AG6" s="77">
        <v>50</v>
      </c>
      <c r="AH6" s="78">
        <v>3</v>
      </c>
      <c r="AI6" s="79">
        <v>5</v>
      </c>
      <c r="AJ6" s="80">
        <v>4</v>
      </c>
      <c r="AK6" s="81">
        <v>3</v>
      </c>
      <c r="AL6" s="76"/>
      <c r="AM6" s="77"/>
      <c r="AN6" s="78"/>
      <c r="AO6" s="79"/>
      <c r="AP6" s="82"/>
      <c r="AQ6" s="81"/>
      <c r="AR6" s="83">
        <f t="shared" ref="AR6:AR13" si="0">SUM(D6:AQ6)</f>
        <v>578</v>
      </c>
    </row>
    <row r="7" spans="1:46" x14ac:dyDescent="0.25">
      <c r="A7" s="84">
        <v>2</v>
      </c>
      <c r="B7" s="12" t="s">
        <v>37</v>
      </c>
      <c r="C7" s="13" t="s">
        <v>7</v>
      </c>
      <c r="D7" s="45">
        <v>1</v>
      </c>
      <c r="E7" s="49">
        <v>28</v>
      </c>
      <c r="F7" s="40"/>
      <c r="G7" s="52">
        <v>1</v>
      </c>
      <c r="H7" s="56">
        <v>28</v>
      </c>
      <c r="I7" s="17"/>
      <c r="J7" s="45"/>
      <c r="K7" s="49">
        <v>28</v>
      </c>
      <c r="L7" s="40"/>
      <c r="M7" s="100"/>
      <c r="N7" s="121">
        <v>20</v>
      </c>
      <c r="O7" s="40"/>
      <c r="P7" s="124">
        <v>14</v>
      </c>
      <c r="Q7" s="17">
        <v>3</v>
      </c>
      <c r="R7" s="45">
        <v>1</v>
      </c>
      <c r="S7" s="49">
        <v>28</v>
      </c>
      <c r="T7" s="40"/>
      <c r="U7" s="100">
        <v>5</v>
      </c>
      <c r="V7" s="121">
        <v>50</v>
      </c>
      <c r="W7" s="40"/>
      <c r="X7" s="124">
        <v>38</v>
      </c>
      <c r="Y7" s="17"/>
      <c r="Z7" s="45">
        <v>5</v>
      </c>
      <c r="AA7" s="49">
        <v>50</v>
      </c>
      <c r="AB7" s="40"/>
      <c r="AC7" s="52">
        <v>5</v>
      </c>
      <c r="AD7" s="56">
        <v>50</v>
      </c>
      <c r="AE7" s="17">
        <v>3</v>
      </c>
      <c r="AF7" s="45"/>
      <c r="AG7" s="49">
        <v>28</v>
      </c>
      <c r="AH7" s="40"/>
      <c r="AI7" s="52">
        <v>1</v>
      </c>
      <c r="AJ7" s="56">
        <v>50</v>
      </c>
      <c r="AK7" s="17"/>
      <c r="AL7" s="45"/>
      <c r="AM7" s="49"/>
      <c r="AN7" s="40"/>
      <c r="AO7" s="52"/>
      <c r="AP7" s="61"/>
      <c r="AQ7" s="17"/>
      <c r="AR7" s="18">
        <f t="shared" si="0"/>
        <v>437</v>
      </c>
    </row>
    <row r="8" spans="1:46" x14ac:dyDescent="0.25">
      <c r="A8" s="84">
        <v>3</v>
      </c>
      <c r="B8" s="12" t="s">
        <v>36</v>
      </c>
      <c r="C8" s="13" t="s">
        <v>9</v>
      </c>
      <c r="D8" s="45">
        <v>3</v>
      </c>
      <c r="E8" s="49">
        <v>38</v>
      </c>
      <c r="F8" s="40"/>
      <c r="G8" s="52">
        <v>3</v>
      </c>
      <c r="H8" s="56">
        <v>20</v>
      </c>
      <c r="I8" s="17"/>
      <c r="J8" s="45"/>
      <c r="K8" s="49">
        <v>9</v>
      </c>
      <c r="L8" s="40"/>
      <c r="M8" s="100"/>
      <c r="N8" s="121">
        <v>28</v>
      </c>
      <c r="O8" s="40"/>
      <c r="P8" s="124">
        <v>9</v>
      </c>
      <c r="Q8" s="17"/>
      <c r="R8" s="45"/>
      <c r="S8" s="49">
        <v>9</v>
      </c>
      <c r="T8" s="40"/>
      <c r="U8" s="100"/>
      <c r="V8" s="121">
        <v>9</v>
      </c>
      <c r="W8" s="40"/>
      <c r="X8" s="124">
        <v>14</v>
      </c>
      <c r="Y8" s="17"/>
      <c r="Z8" s="45">
        <v>3</v>
      </c>
      <c r="AA8" s="49">
        <v>20</v>
      </c>
      <c r="AB8" s="40"/>
      <c r="AC8" s="52">
        <v>3</v>
      </c>
      <c r="AD8" s="56">
        <v>14</v>
      </c>
      <c r="AE8" s="17"/>
      <c r="AF8" s="45"/>
      <c r="AG8" s="49">
        <v>20</v>
      </c>
      <c r="AH8" s="40"/>
      <c r="AI8" s="52"/>
      <c r="AJ8" s="56">
        <v>20</v>
      </c>
      <c r="AK8" s="17"/>
      <c r="AL8" s="45"/>
      <c r="AM8" s="49"/>
      <c r="AN8" s="40"/>
      <c r="AO8" s="52"/>
      <c r="AP8" s="61"/>
      <c r="AQ8" s="17"/>
      <c r="AR8" s="18">
        <f t="shared" si="0"/>
        <v>222</v>
      </c>
    </row>
    <row r="9" spans="1:46" x14ac:dyDescent="0.25">
      <c r="A9" s="84">
        <v>4</v>
      </c>
      <c r="B9" s="31" t="s">
        <v>40</v>
      </c>
      <c r="C9" s="32" t="s">
        <v>6</v>
      </c>
      <c r="D9" s="45"/>
      <c r="E9" s="49">
        <v>9</v>
      </c>
      <c r="F9" s="40"/>
      <c r="G9" s="52"/>
      <c r="H9" s="56" t="s">
        <v>29</v>
      </c>
      <c r="I9" s="17"/>
      <c r="J9" s="45">
        <v>1</v>
      </c>
      <c r="K9" s="49">
        <v>14</v>
      </c>
      <c r="L9" s="40"/>
      <c r="M9" s="100">
        <v>1</v>
      </c>
      <c r="N9" s="121">
        <v>38</v>
      </c>
      <c r="O9" s="40"/>
      <c r="P9" s="124" t="s">
        <v>29</v>
      </c>
      <c r="Q9" s="17"/>
      <c r="R9" s="45">
        <v>3</v>
      </c>
      <c r="S9" s="49">
        <v>38</v>
      </c>
      <c r="T9" s="40">
        <v>3</v>
      </c>
      <c r="U9" s="100">
        <v>1</v>
      </c>
      <c r="V9" s="121">
        <v>28</v>
      </c>
      <c r="W9" s="40">
        <v>3</v>
      </c>
      <c r="X9" s="124">
        <v>20</v>
      </c>
      <c r="Y9" s="17">
        <v>3</v>
      </c>
      <c r="Z9" s="45"/>
      <c r="AA9" s="49">
        <v>28</v>
      </c>
      <c r="AB9" s="40"/>
      <c r="AC9" s="52">
        <v>1</v>
      </c>
      <c r="AD9" s="56" t="s">
        <v>29</v>
      </c>
      <c r="AE9" s="17"/>
      <c r="AF9" s="45">
        <v>1</v>
      </c>
      <c r="AG9" s="49">
        <v>6</v>
      </c>
      <c r="AH9" s="40"/>
      <c r="AI9" s="52"/>
      <c r="AJ9" s="56">
        <v>6</v>
      </c>
      <c r="AK9" s="17"/>
      <c r="AL9" s="45"/>
      <c r="AM9" s="49"/>
      <c r="AN9" s="40"/>
      <c r="AO9" s="52"/>
      <c r="AP9" s="61"/>
      <c r="AQ9" s="17"/>
      <c r="AR9" s="18">
        <f t="shared" si="0"/>
        <v>204</v>
      </c>
    </row>
    <row r="10" spans="1:46" x14ac:dyDescent="0.25">
      <c r="A10" s="84">
        <v>5</v>
      </c>
      <c r="B10" s="31" t="s">
        <v>54</v>
      </c>
      <c r="C10" s="32" t="s">
        <v>7</v>
      </c>
      <c r="D10" s="47"/>
      <c r="E10" s="50"/>
      <c r="F10" s="42"/>
      <c r="G10" s="54"/>
      <c r="H10" s="57"/>
      <c r="I10" s="34"/>
      <c r="J10" s="47">
        <v>3</v>
      </c>
      <c r="K10" s="50">
        <v>38</v>
      </c>
      <c r="L10" s="41"/>
      <c r="M10" s="105">
        <v>3</v>
      </c>
      <c r="N10" s="119">
        <v>6</v>
      </c>
      <c r="O10" s="41"/>
      <c r="P10" s="125">
        <v>38</v>
      </c>
      <c r="Q10" s="34"/>
      <c r="R10" s="46"/>
      <c r="S10" s="50">
        <v>14</v>
      </c>
      <c r="T10" s="41"/>
      <c r="U10" s="101"/>
      <c r="V10" s="119">
        <v>20</v>
      </c>
      <c r="W10" s="41"/>
      <c r="X10" s="125">
        <v>28</v>
      </c>
      <c r="Y10" s="34"/>
      <c r="Z10" s="47"/>
      <c r="AA10" s="50" t="s">
        <v>29</v>
      </c>
      <c r="AB10" s="41"/>
      <c r="AC10" s="53"/>
      <c r="AD10" s="57" t="s">
        <v>29</v>
      </c>
      <c r="AE10" s="35"/>
      <c r="AF10" s="47">
        <v>3</v>
      </c>
      <c r="AG10" s="50">
        <v>14</v>
      </c>
      <c r="AH10" s="41"/>
      <c r="AI10" s="59">
        <v>3</v>
      </c>
      <c r="AJ10" s="57">
        <v>28</v>
      </c>
      <c r="AK10" s="34"/>
      <c r="AL10" s="46"/>
      <c r="AM10" s="50"/>
      <c r="AN10" s="41"/>
      <c r="AO10" s="53"/>
      <c r="AP10" s="50"/>
      <c r="AQ10" s="34"/>
      <c r="AR10" s="18">
        <f t="shared" si="0"/>
        <v>198</v>
      </c>
    </row>
    <row r="11" spans="1:46" x14ac:dyDescent="0.25">
      <c r="A11" s="84">
        <v>6</v>
      </c>
      <c r="B11" s="12" t="s">
        <v>38</v>
      </c>
      <c r="C11" s="13" t="s">
        <v>7</v>
      </c>
      <c r="D11" s="46"/>
      <c r="E11" s="50">
        <v>14</v>
      </c>
      <c r="F11" s="41"/>
      <c r="G11" s="53"/>
      <c r="H11" s="57" t="s">
        <v>32</v>
      </c>
      <c r="I11" s="34"/>
      <c r="J11" s="47"/>
      <c r="K11" s="50">
        <v>20</v>
      </c>
      <c r="L11" s="41"/>
      <c r="M11" s="105"/>
      <c r="N11" s="119">
        <v>14</v>
      </c>
      <c r="O11" s="41"/>
      <c r="P11" s="179">
        <v>28</v>
      </c>
      <c r="Q11" s="34"/>
      <c r="R11" s="46"/>
      <c r="S11" s="50">
        <v>20</v>
      </c>
      <c r="T11" s="41"/>
      <c r="U11" s="101"/>
      <c r="V11" s="119">
        <v>14</v>
      </c>
      <c r="W11" s="41"/>
      <c r="X11" s="125" t="s">
        <v>29</v>
      </c>
      <c r="Y11" s="34"/>
      <c r="Z11" s="47"/>
      <c r="AA11" s="50" t="s">
        <v>29</v>
      </c>
      <c r="AB11" s="58"/>
      <c r="AC11" s="59"/>
      <c r="AD11" s="57" t="s">
        <v>29</v>
      </c>
      <c r="AE11" s="34"/>
      <c r="AF11" s="46"/>
      <c r="AG11" s="50">
        <v>38</v>
      </c>
      <c r="AH11" s="41"/>
      <c r="AI11" s="53"/>
      <c r="AJ11" s="57">
        <v>38</v>
      </c>
      <c r="AK11" s="35"/>
      <c r="AL11" s="46"/>
      <c r="AM11" s="50"/>
      <c r="AN11" s="41"/>
      <c r="AO11" s="53"/>
      <c r="AP11" s="50"/>
      <c r="AQ11" s="34"/>
      <c r="AR11" s="18">
        <f t="shared" si="0"/>
        <v>186</v>
      </c>
    </row>
    <row r="12" spans="1:46" x14ac:dyDescent="0.25">
      <c r="A12" s="156">
        <v>7</v>
      </c>
      <c r="B12" s="31" t="s">
        <v>39</v>
      </c>
      <c r="C12" s="32" t="s">
        <v>9</v>
      </c>
      <c r="D12" s="163"/>
      <c r="E12" s="158">
        <v>20</v>
      </c>
      <c r="F12" s="176"/>
      <c r="G12" s="177"/>
      <c r="H12" s="161">
        <v>38</v>
      </c>
      <c r="I12" s="162"/>
      <c r="J12" s="178"/>
      <c r="K12" s="158">
        <v>6</v>
      </c>
      <c r="L12" s="159"/>
      <c r="M12" s="164"/>
      <c r="N12" s="165">
        <v>9</v>
      </c>
      <c r="O12" s="159"/>
      <c r="P12" s="168">
        <v>20</v>
      </c>
      <c r="Q12" s="162"/>
      <c r="R12" s="157"/>
      <c r="S12" s="158" t="s">
        <v>29</v>
      </c>
      <c r="T12" s="159"/>
      <c r="U12" s="167"/>
      <c r="V12" s="165">
        <v>6</v>
      </c>
      <c r="W12" s="159"/>
      <c r="X12" s="168" t="s">
        <v>29</v>
      </c>
      <c r="Y12" s="162"/>
      <c r="Z12" s="163"/>
      <c r="AA12" s="158">
        <v>14</v>
      </c>
      <c r="AB12" s="159"/>
      <c r="AC12" s="160"/>
      <c r="AD12" s="161">
        <v>28</v>
      </c>
      <c r="AE12" s="171"/>
      <c r="AF12" s="157"/>
      <c r="AG12" s="158">
        <v>9</v>
      </c>
      <c r="AH12" s="159"/>
      <c r="AI12" s="160"/>
      <c r="AJ12" s="161">
        <v>9</v>
      </c>
      <c r="AK12" s="162"/>
      <c r="AL12" s="157"/>
      <c r="AM12" s="158"/>
      <c r="AN12" s="159"/>
      <c r="AO12" s="160"/>
      <c r="AP12" s="158"/>
      <c r="AQ12" s="162"/>
      <c r="AR12" s="127">
        <f t="shared" si="0"/>
        <v>159</v>
      </c>
    </row>
    <row r="13" spans="1:46" ht="15.75" thickBot="1" x14ac:dyDescent="0.3">
      <c r="A13" s="85">
        <v>8</v>
      </c>
      <c r="B13" s="86" t="s">
        <v>58</v>
      </c>
      <c r="C13" s="30" t="s">
        <v>7</v>
      </c>
      <c r="D13" s="141"/>
      <c r="E13" s="134"/>
      <c r="F13" s="137"/>
      <c r="G13" s="144"/>
      <c r="H13" s="135"/>
      <c r="I13" s="136"/>
      <c r="J13" s="133"/>
      <c r="K13" s="134"/>
      <c r="L13" s="137"/>
      <c r="M13" s="138"/>
      <c r="N13" s="139"/>
      <c r="O13" s="137"/>
      <c r="P13" s="144"/>
      <c r="Q13" s="136"/>
      <c r="R13" s="141"/>
      <c r="S13" s="134"/>
      <c r="T13" s="137"/>
      <c r="U13" s="142"/>
      <c r="V13" s="139"/>
      <c r="W13" s="137"/>
      <c r="X13" s="143"/>
      <c r="Y13" s="136"/>
      <c r="Z13" s="133"/>
      <c r="AA13" s="134" t="s">
        <v>29</v>
      </c>
      <c r="AB13" s="151"/>
      <c r="AC13" s="149"/>
      <c r="AD13" s="135">
        <v>20</v>
      </c>
      <c r="AE13" s="136"/>
      <c r="AF13" s="141"/>
      <c r="AG13" s="134"/>
      <c r="AH13" s="137"/>
      <c r="AI13" s="144"/>
      <c r="AJ13" s="135">
        <v>14</v>
      </c>
      <c r="AK13" s="145"/>
      <c r="AL13" s="141"/>
      <c r="AM13" s="134"/>
      <c r="AN13" s="137"/>
      <c r="AO13" s="144"/>
      <c r="AP13" s="134"/>
      <c r="AQ13" s="136"/>
      <c r="AR13" s="24">
        <f t="shared" si="0"/>
        <v>34</v>
      </c>
    </row>
    <row r="14" spans="1:46" x14ac:dyDescent="0.25">
      <c r="D14" s="187">
        <v>6</v>
      </c>
      <c r="E14" s="187"/>
      <c r="F14" s="187"/>
      <c r="G14" s="187"/>
      <c r="H14" s="187"/>
      <c r="I14" s="187"/>
      <c r="J14" s="187">
        <v>7</v>
      </c>
      <c r="K14" s="187"/>
      <c r="L14" s="187"/>
      <c r="M14" s="187"/>
      <c r="N14" s="187"/>
      <c r="O14" s="187"/>
      <c r="P14" s="187"/>
      <c r="Q14" s="187"/>
      <c r="R14" s="187">
        <v>7</v>
      </c>
      <c r="S14" s="187"/>
      <c r="T14" s="187"/>
      <c r="U14" s="187"/>
      <c r="V14" s="187"/>
      <c r="W14" s="187"/>
      <c r="X14" s="187"/>
      <c r="Y14" s="187"/>
      <c r="Z14" s="188">
        <v>8</v>
      </c>
      <c r="AA14" s="188"/>
      <c r="AB14" s="188"/>
      <c r="AC14" s="188"/>
      <c r="AD14" s="188"/>
      <c r="AE14" s="188"/>
      <c r="AF14" s="188">
        <v>7</v>
      </c>
      <c r="AG14" s="188"/>
      <c r="AH14" s="188"/>
      <c r="AI14" s="188"/>
      <c r="AJ14" s="188"/>
      <c r="AK14" s="188"/>
      <c r="AL14" s="60"/>
      <c r="AR14" s="172">
        <f>AVERAGE(D14:AQ14)</f>
        <v>7</v>
      </c>
    </row>
  </sheetData>
  <sortState ref="B6:AR13">
    <sortCondition descending="1" ref="AR6:AR13"/>
  </sortState>
  <mergeCells count="19">
    <mergeCell ref="D14:I14"/>
    <mergeCell ref="J14:Q14"/>
    <mergeCell ref="R14:Y14"/>
    <mergeCell ref="Z14:AE14"/>
    <mergeCell ref="AF3:AK3"/>
    <mergeCell ref="AF4:AK4"/>
    <mergeCell ref="AF14:AK14"/>
    <mergeCell ref="A1:AR2"/>
    <mergeCell ref="D3:I3"/>
    <mergeCell ref="AR3:AR5"/>
    <mergeCell ref="D4:I4"/>
    <mergeCell ref="J3:Q3"/>
    <mergeCell ref="J4:Q4"/>
    <mergeCell ref="R3:Y3"/>
    <mergeCell ref="R4:Y4"/>
    <mergeCell ref="Z3:AE3"/>
    <mergeCell ref="Z4:AE4"/>
    <mergeCell ref="AL3:AQ3"/>
    <mergeCell ref="AL4:AQ4"/>
  </mergeCells>
  <printOptions horizontalCentered="1"/>
  <pageMargins left="0" right="0" top="0.74803149606299213" bottom="0.74803149606299213" header="0.31496062992125984" footer="0.31496062992125984"/>
  <pageSetup paperSize="9" scale="53" orientation="landscape" r:id="rId1"/>
  <headerFooter>
    <oddFooter>&amp;L&amp;D&amp;CMOTORSPORT SOUTH AFRICA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workbookViewId="0">
      <selection activeCell="AL19" sqref="AL19"/>
    </sheetView>
  </sheetViews>
  <sheetFormatPr defaultColWidth="8.85546875" defaultRowHeight="15" x14ac:dyDescent="0.25"/>
  <cols>
    <col min="1" max="1" width="4.140625" customWidth="1"/>
    <col min="2" max="2" width="19.140625" customWidth="1"/>
    <col min="3" max="42" width="3.42578125" customWidth="1"/>
    <col min="43" max="43" width="6.7109375" customWidth="1"/>
  </cols>
  <sheetData>
    <row r="1" spans="1:45" ht="27" customHeight="1" x14ac:dyDescent="0.25">
      <c r="A1" s="180" t="s">
        <v>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8"/>
      <c r="AS1" s="8"/>
    </row>
    <row r="2" spans="1:45" ht="20.25" customHeight="1" thickBo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8"/>
      <c r="AS2" s="8"/>
    </row>
    <row r="3" spans="1:45" s="25" customFormat="1" ht="15" customHeight="1" x14ac:dyDescent="0.2">
      <c r="C3" s="181" t="s">
        <v>25</v>
      </c>
      <c r="D3" s="182"/>
      <c r="E3" s="182"/>
      <c r="F3" s="182"/>
      <c r="G3" s="182"/>
      <c r="H3" s="182"/>
      <c r="I3" s="181" t="s">
        <v>28</v>
      </c>
      <c r="J3" s="182"/>
      <c r="K3" s="182"/>
      <c r="L3" s="182"/>
      <c r="M3" s="182"/>
      <c r="N3" s="182"/>
      <c r="O3" s="182"/>
      <c r="P3" s="182"/>
      <c r="Q3" s="181" t="s">
        <v>27</v>
      </c>
      <c r="R3" s="182"/>
      <c r="S3" s="182"/>
      <c r="T3" s="182"/>
      <c r="U3" s="182"/>
      <c r="V3" s="182"/>
      <c r="W3" s="182"/>
      <c r="X3" s="182"/>
      <c r="Y3" s="181" t="s">
        <v>31</v>
      </c>
      <c r="Z3" s="182"/>
      <c r="AA3" s="182"/>
      <c r="AB3" s="182"/>
      <c r="AC3" s="182"/>
      <c r="AD3" s="182"/>
      <c r="AE3" s="181" t="s">
        <v>26</v>
      </c>
      <c r="AF3" s="182"/>
      <c r="AG3" s="182"/>
      <c r="AH3" s="182"/>
      <c r="AI3" s="182"/>
      <c r="AJ3" s="182"/>
      <c r="AK3" s="181" t="s">
        <v>30</v>
      </c>
      <c r="AL3" s="182"/>
      <c r="AM3" s="182"/>
      <c r="AN3" s="182"/>
      <c r="AO3" s="182"/>
      <c r="AP3" s="182"/>
      <c r="AQ3" s="183" t="s">
        <v>3</v>
      </c>
    </row>
    <row r="4" spans="1:45" s="25" customFormat="1" ht="12.75" customHeight="1" thickBot="1" x14ac:dyDescent="0.25">
      <c r="C4" s="185">
        <v>42591</v>
      </c>
      <c r="D4" s="186"/>
      <c r="E4" s="186"/>
      <c r="F4" s="186"/>
      <c r="G4" s="186"/>
      <c r="H4" s="186"/>
      <c r="I4" s="185">
        <v>42623</v>
      </c>
      <c r="J4" s="186"/>
      <c r="K4" s="186"/>
      <c r="L4" s="186"/>
      <c r="M4" s="186"/>
      <c r="N4" s="186"/>
      <c r="O4" s="186"/>
      <c r="P4" s="186"/>
      <c r="Q4" s="185">
        <v>42637</v>
      </c>
      <c r="R4" s="186"/>
      <c r="S4" s="186"/>
      <c r="T4" s="186"/>
      <c r="U4" s="186"/>
      <c r="V4" s="186"/>
      <c r="W4" s="186"/>
      <c r="X4" s="186"/>
      <c r="Y4" s="185">
        <v>42665</v>
      </c>
      <c r="Z4" s="186"/>
      <c r="AA4" s="186"/>
      <c r="AB4" s="186"/>
      <c r="AC4" s="186"/>
      <c r="AD4" s="186"/>
      <c r="AE4" s="185">
        <v>42700</v>
      </c>
      <c r="AF4" s="186"/>
      <c r="AG4" s="186"/>
      <c r="AH4" s="186"/>
      <c r="AI4" s="186"/>
      <c r="AJ4" s="186"/>
      <c r="AK4" s="185">
        <v>42707</v>
      </c>
      <c r="AL4" s="186"/>
      <c r="AM4" s="186"/>
      <c r="AN4" s="186"/>
      <c r="AO4" s="186"/>
      <c r="AP4" s="186"/>
      <c r="AQ4" s="184"/>
    </row>
    <row r="5" spans="1:45" s="2" customFormat="1" ht="15.75" thickBot="1" x14ac:dyDescent="0.3">
      <c r="A5" s="65" t="s">
        <v>0</v>
      </c>
      <c r="B5" s="66" t="s">
        <v>1</v>
      </c>
      <c r="C5" s="68" t="s">
        <v>2</v>
      </c>
      <c r="D5" s="69">
        <v>1</v>
      </c>
      <c r="E5" s="70" t="s">
        <v>5</v>
      </c>
      <c r="F5" s="95" t="s">
        <v>2</v>
      </c>
      <c r="G5" s="72">
        <v>2</v>
      </c>
      <c r="H5" s="73" t="s">
        <v>5</v>
      </c>
      <c r="I5" s="68" t="s">
        <v>2</v>
      </c>
      <c r="J5" s="69">
        <v>1</v>
      </c>
      <c r="K5" s="70" t="s">
        <v>5</v>
      </c>
      <c r="L5" s="95" t="s">
        <v>2</v>
      </c>
      <c r="M5" s="69">
        <v>2</v>
      </c>
      <c r="N5" s="70" t="s">
        <v>5</v>
      </c>
      <c r="O5" s="122">
        <v>3</v>
      </c>
      <c r="P5" s="73" t="s">
        <v>5</v>
      </c>
      <c r="Q5" s="68" t="s">
        <v>2</v>
      </c>
      <c r="R5" s="69">
        <v>1</v>
      </c>
      <c r="S5" s="70" t="s">
        <v>5</v>
      </c>
      <c r="T5" s="95" t="s">
        <v>2</v>
      </c>
      <c r="U5" s="69">
        <v>2</v>
      </c>
      <c r="V5" s="73" t="s">
        <v>5</v>
      </c>
      <c r="W5" s="71">
        <v>3</v>
      </c>
      <c r="X5" s="73" t="s">
        <v>5</v>
      </c>
      <c r="Y5" s="68" t="s">
        <v>2</v>
      </c>
      <c r="Z5" s="69">
        <v>1</v>
      </c>
      <c r="AA5" s="70" t="s">
        <v>5</v>
      </c>
      <c r="AB5" s="71" t="s">
        <v>2</v>
      </c>
      <c r="AC5" s="69">
        <v>2</v>
      </c>
      <c r="AD5" s="73" t="s">
        <v>5</v>
      </c>
      <c r="AE5" s="68" t="s">
        <v>2</v>
      </c>
      <c r="AF5" s="69">
        <v>1</v>
      </c>
      <c r="AG5" s="70" t="s">
        <v>5</v>
      </c>
      <c r="AH5" s="95" t="s">
        <v>2</v>
      </c>
      <c r="AI5" s="69">
        <v>2</v>
      </c>
      <c r="AJ5" s="73" t="s">
        <v>5</v>
      </c>
      <c r="AK5" s="68" t="s">
        <v>2</v>
      </c>
      <c r="AL5" s="69">
        <v>1</v>
      </c>
      <c r="AM5" s="70" t="s">
        <v>5</v>
      </c>
      <c r="AN5" s="95" t="s">
        <v>2</v>
      </c>
      <c r="AO5" s="69">
        <v>2</v>
      </c>
      <c r="AP5" s="73" t="s">
        <v>5</v>
      </c>
      <c r="AQ5" s="184"/>
    </row>
    <row r="6" spans="1:45" x14ac:dyDescent="0.25">
      <c r="A6" s="152">
        <v>1</v>
      </c>
      <c r="B6" s="96" t="s">
        <v>42</v>
      </c>
      <c r="C6" s="76">
        <v>3</v>
      </c>
      <c r="D6" s="77">
        <v>38</v>
      </c>
      <c r="E6" s="78">
        <v>3</v>
      </c>
      <c r="F6" s="79">
        <v>5</v>
      </c>
      <c r="G6" s="80">
        <v>50</v>
      </c>
      <c r="H6" s="81">
        <v>3</v>
      </c>
      <c r="I6" s="76">
        <v>5</v>
      </c>
      <c r="J6" s="77">
        <v>50</v>
      </c>
      <c r="K6" s="78"/>
      <c r="L6" s="99">
        <v>5</v>
      </c>
      <c r="M6" s="120">
        <v>28</v>
      </c>
      <c r="N6" s="78"/>
      <c r="O6" s="123">
        <v>50</v>
      </c>
      <c r="P6" s="81">
        <v>3</v>
      </c>
      <c r="Q6" s="76">
        <v>5</v>
      </c>
      <c r="R6" s="77">
        <v>50</v>
      </c>
      <c r="S6" s="78">
        <v>3</v>
      </c>
      <c r="T6" s="99">
        <v>5</v>
      </c>
      <c r="U6" s="120">
        <v>50</v>
      </c>
      <c r="V6" s="99"/>
      <c r="W6" s="147">
        <v>50</v>
      </c>
      <c r="X6" s="81">
        <v>3</v>
      </c>
      <c r="Y6" s="76">
        <v>5</v>
      </c>
      <c r="Z6" s="77">
        <v>50</v>
      </c>
      <c r="AA6" s="78">
        <v>3</v>
      </c>
      <c r="AB6" s="79">
        <v>5</v>
      </c>
      <c r="AC6" s="80">
        <v>50</v>
      </c>
      <c r="AD6" s="81">
        <v>3</v>
      </c>
      <c r="AE6" s="76">
        <v>5</v>
      </c>
      <c r="AF6" s="77">
        <v>50</v>
      </c>
      <c r="AG6" s="78">
        <v>1</v>
      </c>
      <c r="AH6" s="79">
        <v>5</v>
      </c>
      <c r="AI6" s="80">
        <v>50</v>
      </c>
      <c r="AJ6" s="81">
        <v>1</v>
      </c>
      <c r="AK6" s="76"/>
      <c r="AL6" s="77"/>
      <c r="AM6" s="78"/>
      <c r="AN6" s="79"/>
      <c r="AO6" s="82"/>
      <c r="AP6" s="81"/>
      <c r="AQ6" s="83">
        <f t="shared" ref="AQ6:AQ11" si="0">SUM(C6:AP6)</f>
        <v>637</v>
      </c>
    </row>
    <row r="7" spans="1:45" x14ac:dyDescent="0.25">
      <c r="A7" s="153">
        <v>2</v>
      </c>
      <c r="B7" s="64" t="s">
        <v>41</v>
      </c>
      <c r="C7" s="45">
        <v>5</v>
      </c>
      <c r="D7" s="49">
        <v>50</v>
      </c>
      <c r="E7" s="40"/>
      <c r="F7" s="52"/>
      <c r="G7" s="56">
        <v>38</v>
      </c>
      <c r="H7" s="17"/>
      <c r="I7" s="45">
        <v>1</v>
      </c>
      <c r="J7" s="49">
        <v>38</v>
      </c>
      <c r="K7" s="40">
        <v>3</v>
      </c>
      <c r="L7" s="100">
        <v>1</v>
      </c>
      <c r="M7" s="121">
        <v>38</v>
      </c>
      <c r="N7" s="40">
        <v>1</v>
      </c>
      <c r="O7" s="124">
        <v>20</v>
      </c>
      <c r="P7" s="17"/>
      <c r="Q7" s="45"/>
      <c r="R7" s="49">
        <v>14</v>
      </c>
      <c r="S7" s="40"/>
      <c r="T7" s="100"/>
      <c r="U7" s="121">
        <v>38</v>
      </c>
      <c r="V7" s="100">
        <v>3</v>
      </c>
      <c r="W7" s="175" t="s">
        <v>59</v>
      </c>
      <c r="X7" s="17"/>
      <c r="Y7" s="45">
        <v>1</v>
      </c>
      <c r="Z7" s="49" t="s">
        <v>29</v>
      </c>
      <c r="AA7" s="40"/>
      <c r="AB7" s="52">
        <v>1</v>
      </c>
      <c r="AC7" s="56">
        <v>38</v>
      </c>
      <c r="AD7" s="17"/>
      <c r="AE7" s="45"/>
      <c r="AF7" s="49"/>
      <c r="AG7" s="40"/>
      <c r="AH7" s="52"/>
      <c r="AI7" s="56"/>
      <c r="AJ7" s="17"/>
      <c r="AK7" s="45"/>
      <c r="AL7" s="49"/>
      <c r="AM7" s="40"/>
      <c r="AN7" s="52"/>
      <c r="AO7" s="61"/>
      <c r="AP7" s="17"/>
      <c r="AQ7" s="18">
        <f t="shared" si="0"/>
        <v>290</v>
      </c>
    </row>
    <row r="8" spans="1:45" x14ac:dyDescent="0.25">
      <c r="A8" s="153">
        <v>3</v>
      </c>
      <c r="B8" s="64" t="s">
        <v>43</v>
      </c>
      <c r="C8" s="45">
        <v>1</v>
      </c>
      <c r="D8" s="49">
        <v>28</v>
      </c>
      <c r="E8" s="40"/>
      <c r="F8" s="52">
        <v>3</v>
      </c>
      <c r="G8" s="56" t="s">
        <v>29</v>
      </c>
      <c r="H8" s="17"/>
      <c r="I8" s="45">
        <v>3</v>
      </c>
      <c r="J8" s="49">
        <v>28</v>
      </c>
      <c r="K8" s="40"/>
      <c r="L8" s="100">
        <v>3</v>
      </c>
      <c r="M8" s="121">
        <v>20</v>
      </c>
      <c r="N8" s="40"/>
      <c r="O8" s="124">
        <v>38</v>
      </c>
      <c r="P8" s="17"/>
      <c r="Q8" s="45">
        <v>1</v>
      </c>
      <c r="R8" s="49">
        <v>28</v>
      </c>
      <c r="S8" s="40"/>
      <c r="T8" s="100">
        <v>1</v>
      </c>
      <c r="U8" s="121">
        <v>20</v>
      </c>
      <c r="V8" s="100"/>
      <c r="W8" s="148">
        <v>38</v>
      </c>
      <c r="X8" s="17"/>
      <c r="Y8" s="45">
        <v>3</v>
      </c>
      <c r="Z8" s="49">
        <v>38</v>
      </c>
      <c r="AA8" s="40"/>
      <c r="AB8" s="52">
        <v>3</v>
      </c>
      <c r="AC8" s="56">
        <v>28</v>
      </c>
      <c r="AD8" s="17"/>
      <c r="AE8" s="45">
        <v>3</v>
      </c>
      <c r="AF8" s="49">
        <v>20</v>
      </c>
      <c r="AG8" s="40"/>
      <c r="AH8" s="52">
        <v>3</v>
      </c>
      <c r="AI8" s="56">
        <v>38</v>
      </c>
      <c r="AJ8" s="17"/>
      <c r="AK8" s="45"/>
      <c r="AL8" s="49"/>
      <c r="AM8" s="40"/>
      <c r="AN8" s="52"/>
      <c r="AO8" s="61"/>
      <c r="AP8" s="17"/>
      <c r="AQ8" s="18">
        <f t="shared" si="0"/>
        <v>348</v>
      </c>
    </row>
    <row r="9" spans="1:45" x14ac:dyDescent="0.25">
      <c r="A9" s="154">
        <v>4</v>
      </c>
      <c r="B9" s="126" t="s">
        <v>44</v>
      </c>
      <c r="C9" s="157"/>
      <c r="D9" s="158">
        <v>20</v>
      </c>
      <c r="E9" s="159"/>
      <c r="F9" s="170">
        <v>1</v>
      </c>
      <c r="G9" s="161">
        <v>28</v>
      </c>
      <c r="H9" s="162"/>
      <c r="I9" s="173"/>
      <c r="J9" s="158">
        <v>20</v>
      </c>
      <c r="K9" s="159"/>
      <c r="L9" s="167"/>
      <c r="M9" s="165">
        <v>50</v>
      </c>
      <c r="N9" s="159"/>
      <c r="O9" s="166">
        <v>28</v>
      </c>
      <c r="P9" s="162"/>
      <c r="Q9" s="163">
        <v>3</v>
      </c>
      <c r="R9" s="158">
        <v>38</v>
      </c>
      <c r="S9" s="159"/>
      <c r="T9" s="164">
        <v>3</v>
      </c>
      <c r="U9" s="165">
        <v>28</v>
      </c>
      <c r="V9" s="167"/>
      <c r="W9" s="174" t="s">
        <v>29</v>
      </c>
      <c r="X9" s="162"/>
      <c r="Y9" s="163"/>
      <c r="Z9" s="158" t="s">
        <v>29</v>
      </c>
      <c r="AA9" s="169"/>
      <c r="AB9" s="170"/>
      <c r="AC9" s="161"/>
      <c r="AD9" s="162"/>
      <c r="AE9" s="163">
        <v>1</v>
      </c>
      <c r="AF9" s="161">
        <v>28</v>
      </c>
      <c r="AG9" s="169"/>
      <c r="AH9" s="170">
        <v>1</v>
      </c>
      <c r="AI9" s="161">
        <v>28</v>
      </c>
      <c r="AJ9" s="171"/>
      <c r="AK9" s="157"/>
      <c r="AL9" s="158"/>
      <c r="AM9" s="159"/>
      <c r="AN9" s="160"/>
      <c r="AO9" s="158"/>
      <c r="AP9" s="162"/>
      <c r="AQ9" s="127">
        <f t="shared" si="0"/>
        <v>277</v>
      </c>
    </row>
    <row r="10" spans="1:45" x14ac:dyDescent="0.25">
      <c r="A10" s="154">
        <v>5</v>
      </c>
      <c r="B10" s="126" t="s">
        <v>60</v>
      </c>
      <c r="C10" s="157"/>
      <c r="D10" s="158"/>
      <c r="E10" s="159"/>
      <c r="F10" s="170"/>
      <c r="G10" s="161"/>
      <c r="H10" s="162"/>
      <c r="I10" s="173"/>
      <c r="J10" s="158"/>
      <c r="K10" s="159"/>
      <c r="L10" s="167"/>
      <c r="M10" s="165"/>
      <c r="N10" s="159"/>
      <c r="O10" s="166"/>
      <c r="P10" s="162"/>
      <c r="Q10" s="163"/>
      <c r="R10" s="158"/>
      <c r="S10" s="159"/>
      <c r="T10" s="164"/>
      <c r="U10" s="165"/>
      <c r="V10" s="167"/>
      <c r="W10" s="174"/>
      <c r="X10" s="162"/>
      <c r="Y10" s="163"/>
      <c r="Z10" s="158"/>
      <c r="AA10" s="169"/>
      <c r="AB10" s="170"/>
      <c r="AC10" s="161"/>
      <c r="AD10" s="162"/>
      <c r="AE10" s="163"/>
      <c r="AF10" s="161">
        <v>38</v>
      </c>
      <c r="AG10" s="169"/>
      <c r="AH10" s="170"/>
      <c r="AI10" s="161">
        <v>20</v>
      </c>
      <c r="AJ10" s="171"/>
      <c r="AK10" s="157"/>
      <c r="AL10" s="158"/>
      <c r="AM10" s="159"/>
      <c r="AN10" s="160"/>
      <c r="AO10" s="158"/>
      <c r="AP10" s="162"/>
      <c r="AQ10" s="127">
        <f t="shared" si="0"/>
        <v>58</v>
      </c>
    </row>
    <row r="11" spans="1:45" ht="15.75" thickBot="1" x14ac:dyDescent="0.3">
      <c r="A11" s="155">
        <v>6</v>
      </c>
      <c r="B11" s="97" t="s">
        <v>57</v>
      </c>
      <c r="C11" s="141"/>
      <c r="D11" s="134"/>
      <c r="E11" s="137"/>
      <c r="F11" s="149"/>
      <c r="G11" s="135"/>
      <c r="H11" s="136"/>
      <c r="I11" s="150"/>
      <c r="J11" s="134"/>
      <c r="K11" s="137"/>
      <c r="L11" s="142"/>
      <c r="M11" s="139"/>
      <c r="N11" s="137"/>
      <c r="O11" s="144"/>
      <c r="P11" s="136"/>
      <c r="Q11" s="133"/>
      <c r="R11" s="134">
        <v>20</v>
      </c>
      <c r="S11" s="137"/>
      <c r="T11" s="138"/>
      <c r="U11" s="139" t="s">
        <v>29</v>
      </c>
      <c r="V11" s="142"/>
      <c r="W11" s="140" t="s">
        <v>29</v>
      </c>
      <c r="X11" s="136"/>
      <c r="Y11" s="133"/>
      <c r="Z11" s="134"/>
      <c r="AA11" s="151"/>
      <c r="AB11" s="149"/>
      <c r="AC11" s="135"/>
      <c r="AD11" s="136"/>
      <c r="AE11" s="141"/>
      <c r="AF11" s="134"/>
      <c r="AG11" s="137"/>
      <c r="AH11" s="144"/>
      <c r="AI11" s="135"/>
      <c r="AJ11" s="145"/>
      <c r="AK11" s="141"/>
      <c r="AL11" s="134"/>
      <c r="AM11" s="137"/>
      <c r="AN11" s="144"/>
      <c r="AO11" s="134"/>
      <c r="AP11" s="136"/>
      <c r="AQ11" s="24">
        <f t="shared" si="0"/>
        <v>20</v>
      </c>
    </row>
    <row r="12" spans="1:45" x14ac:dyDescent="0.25">
      <c r="C12" s="187">
        <v>4</v>
      </c>
      <c r="D12" s="187"/>
      <c r="E12" s="187"/>
      <c r="F12" s="187"/>
      <c r="G12" s="187"/>
      <c r="H12" s="187"/>
      <c r="I12" s="187">
        <v>4</v>
      </c>
      <c r="J12" s="187"/>
      <c r="K12" s="187"/>
      <c r="L12" s="187"/>
      <c r="M12" s="187"/>
      <c r="N12" s="187"/>
      <c r="O12" s="187"/>
      <c r="P12" s="187"/>
      <c r="Q12" s="187">
        <v>5</v>
      </c>
      <c r="R12" s="187"/>
      <c r="S12" s="187"/>
      <c r="T12" s="187"/>
      <c r="U12" s="187"/>
      <c r="V12" s="187"/>
      <c r="W12" s="187"/>
      <c r="X12" s="187"/>
      <c r="Y12" s="188">
        <v>4</v>
      </c>
      <c r="Z12" s="188"/>
      <c r="AA12" s="188"/>
      <c r="AB12" s="188"/>
      <c r="AC12" s="188"/>
      <c r="AD12" s="188"/>
      <c r="AE12" s="188">
        <v>4</v>
      </c>
      <c r="AF12" s="188"/>
      <c r="AG12" s="188"/>
      <c r="AH12" s="188"/>
      <c r="AI12" s="188"/>
      <c r="AJ12" s="188"/>
      <c r="AK12" s="60"/>
      <c r="AL12" s="1"/>
      <c r="AM12" s="1"/>
      <c r="AN12" s="1"/>
      <c r="AO12" s="1"/>
      <c r="AP12" s="1"/>
      <c r="AQ12">
        <f>AVERAGE(C12:AP12)</f>
        <v>4.2</v>
      </c>
    </row>
  </sheetData>
  <sortState ref="B6:AQ10">
    <sortCondition descending="1" ref="AQ6:AQ10"/>
  </sortState>
  <mergeCells count="19">
    <mergeCell ref="C12:H12"/>
    <mergeCell ref="I12:P12"/>
    <mergeCell ref="Q12:X12"/>
    <mergeCell ref="Y12:AD12"/>
    <mergeCell ref="AE12:AJ12"/>
    <mergeCell ref="A1:AQ2"/>
    <mergeCell ref="C3:H3"/>
    <mergeCell ref="I3:P3"/>
    <mergeCell ref="Q3:X3"/>
    <mergeCell ref="Y3:AD3"/>
    <mergeCell ref="AE3:AJ3"/>
    <mergeCell ref="AK3:AP3"/>
    <mergeCell ref="AQ3:AQ5"/>
    <mergeCell ref="C4:H4"/>
    <mergeCell ref="I4:P4"/>
    <mergeCell ref="Q4:X4"/>
    <mergeCell ref="Y4:AD4"/>
    <mergeCell ref="AE4:AJ4"/>
    <mergeCell ref="AK4:AP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"/>
  <sheetViews>
    <sheetView zoomScaleSheetLayoutView="100" workbookViewId="0">
      <selection activeCell="AB7" sqref="AB7"/>
    </sheetView>
  </sheetViews>
  <sheetFormatPr defaultColWidth="8.85546875" defaultRowHeight="15" x14ac:dyDescent="0.25"/>
  <cols>
    <col min="1" max="1" width="3.42578125" customWidth="1"/>
    <col min="2" max="2" width="25.85546875" customWidth="1"/>
    <col min="3" max="3" width="7.7109375" bestFit="1" customWidth="1"/>
    <col min="4" max="35" width="3.42578125" style="1" customWidth="1"/>
    <col min="36" max="36" width="7.42578125" style="1" customWidth="1"/>
    <col min="37" max="39" width="3.28515625" style="1" customWidth="1"/>
    <col min="40" max="40" width="4.140625" style="1" customWidth="1"/>
    <col min="41" max="41" width="3.28515625" style="1" customWidth="1"/>
    <col min="42" max="42" width="3.42578125" style="1" customWidth="1"/>
    <col min="43" max="46" width="3.28515625" style="1" customWidth="1"/>
    <col min="47" max="47" width="4.140625" style="1" customWidth="1"/>
    <col min="48" max="48" width="3.28515625" style="1" customWidth="1"/>
    <col min="49" max="49" width="3.42578125" style="1" customWidth="1"/>
    <col min="50" max="50" width="4.140625" style="1" customWidth="1"/>
    <col min="51" max="53" width="3.28515625" style="1" customWidth="1"/>
    <col min="54" max="54" width="4.140625" style="1" customWidth="1"/>
    <col min="55" max="55" width="3.28515625" style="1" customWidth="1"/>
    <col min="56" max="56" width="6.85546875" style="1" customWidth="1"/>
    <col min="57" max="59" width="3.28515625" style="1" customWidth="1"/>
    <col min="60" max="60" width="8.42578125" customWidth="1"/>
  </cols>
  <sheetData>
    <row r="1" spans="1:59" ht="27" customHeight="1" x14ac:dyDescent="0.25">
      <c r="A1" s="180" t="s">
        <v>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8"/>
      <c r="AL1" s="8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ht="20.25" customHeight="1" thickBo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8"/>
      <c r="AL2" s="8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s="25" customFormat="1" ht="15" customHeight="1" x14ac:dyDescent="0.2">
      <c r="D3" s="181" t="s">
        <v>25</v>
      </c>
      <c r="E3" s="182"/>
      <c r="F3" s="182"/>
      <c r="G3" s="182"/>
      <c r="H3" s="182"/>
      <c r="I3" s="182"/>
      <c r="J3" s="181" t="s">
        <v>27</v>
      </c>
      <c r="K3" s="182"/>
      <c r="L3" s="182"/>
      <c r="M3" s="182"/>
      <c r="N3" s="182"/>
      <c r="O3" s="182"/>
      <c r="P3" s="182"/>
      <c r="Q3" s="182"/>
      <c r="R3" s="181" t="s">
        <v>31</v>
      </c>
      <c r="S3" s="182"/>
      <c r="T3" s="182"/>
      <c r="U3" s="182"/>
      <c r="V3" s="182"/>
      <c r="W3" s="182"/>
      <c r="X3" s="181" t="s">
        <v>26</v>
      </c>
      <c r="Y3" s="182"/>
      <c r="Z3" s="182"/>
      <c r="AA3" s="182"/>
      <c r="AB3" s="182"/>
      <c r="AC3" s="182"/>
      <c r="AD3" s="181" t="s">
        <v>30</v>
      </c>
      <c r="AE3" s="182"/>
      <c r="AF3" s="182"/>
      <c r="AG3" s="182"/>
      <c r="AH3" s="182"/>
      <c r="AI3" s="182"/>
      <c r="AJ3" s="183" t="s">
        <v>3</v>
      </c>
    </row>
    <row r="4" spans="1:59" s="25" customFormat="1" ht="12.75" customHeight="1" thickBot="1" x14ac:dyDescent="0.25">
      <c r="D4" s="185">
        <v>42591</v>
      </c>
      <c r="E4" s="186"/>
      <c r="F4" s="186"/>
      <c r="G4" s="186"/>
      <c r="H4" s="186"/>
      <c r="I4" s="186"/>
      <c r="J4" s="185">
        <v>42637</v>
      </c>
      <c r="K4" s="186"/>
      <c r="L4" s="186"/>
      <c r="M4" s="186"/>
      <c r="N4" s="186"/>
      <c r="O4" s="186"/>
      <c r="P4" s="186"/>
      <c r="Q4" s="186"/>
      <c r="R4" s="185">
        <v>42665</v>
      </c>
      <c r="S4" s="186"/>
      <c r="T4" s="186"/>
      <c r="U4" s="186"/>
      <c r="V4" s="186"/>
      <c r="W4" s="186"/>
      <c r="X4" s="185">
        <v>42700</v>
      </c>
      <c r="Y4" s="186"/>
      <c r="Z4" s="186"/>
      <c r="AA4" s="186"/>
      <c r="AB4" s="186"/>
      <c r="AC4" s="186"/>
      <c r="AD4" s="185">
        <v>42707</v>
      </c>
      <c r="AE4" s="186"/>
      <c r="AF4" s="186"/>
      <c r="AG4" s="186"/>
      <c r="AH4" s="186"/>
      <c r="AI4" s="186"/>
      <c r="AJ4" s="184"/>
    </row>
    <row r="5" spans="1:59" s="2" customFormat="1" ht="15.75" thickBot="1" x14ac:dyDescent="0.3">
      <c r="A5" s="36" t="s">
        <v>0</v>
      </c>
      <c r="B5" s="37" t="s">
        <v>1</v>
      </c>
      <c r="C5" s="38" t="s">
        <v>35</v>
      </c>
      <c r="D5" s="44" t="s">
        <v>2</v>
      </c>
      <c r="E5" s="48">
        <v>1</v>
      </c>
      <c r="F5" s="43" t="s">
        <v>5</v>
      </c>
      <c r="G5" s="51" t="s">
        <v>2</v>
      </c>
      <c r="H5" s="55">
        <v>2</v>
      </c>
      <c r="I5" s="39" t="s">
        <v>5</v>
      </c>
      <c r="J5" s="44" t="s">
        <v>2</v>
      </c>
      <c r="K5" s="48">
        <v>1</v>
      </c>
      <c r="L5" s="43" t="s">
        <v>5</v>
      </c>
      <c r="M5" s="132" t="s">
        <v>2</v>
      </c>
      <c r="N5" s="48">
        <v>2</v>
      </c>
      <c r="O5" s="39" t="s">
        <v>5</v>
      </c>
      <c r="P5" s="51">
        <v>3</v>
      </c>
      <c r="Q5" s="39" t="s">
        <v>5</v>
      </c>
      <c r="R5" s="44" t="s">
        <v>2</v>
      </c>
      <c r="S5" s="48">
        <v>1</v>
      </c>
      <c r="T5" s="43" t="s">
        <v>5</v>
      </c>
      <c r="U5" s="51" t="s">
        <v>2</v>
      </c>
      <c r="V5" s="48">
        <v>2</v>
      </c>
      <c r="W5" s="39" t="s">
        <v>5</v>
      </c>
      <c r="X5" s="44" t="s">
        <v>2</v>
      </c>
      <c r="Y5" s="48">
        <v>1</v>
      </c>
      <c r="Z5" s="43" t="s">
        <v>5</v>
      </c>
      <c r="AA5" s="132" t="s">
        <v>2</v>
      </c>
      <c r="AB5" s="48">
        <v>2</v>
      </c>
      <c r="AC5" s="39" t="s">
        <v>5</v>
      </c>
      <c r="AD5" s="44" t="s">
        <v>2</v>
      </c>
      <c r="AE5" s="48">
        <v>1</v>
      </c>
      <c r="AF5" s="43" t="s">
        <v>5</v>
      </c>
      <c r="AG5" s="51" t="s">
        <v>2</v>
      </c>
      <c r="AH5" s="48">
        <v>2</v>
      </c>
      <c r="AI5" s="39" t="s">
        <v>5</v>
      </c>
      <c r="AJ5" s="189"/>
    </row>
    <row r="6" spans="1:59" x14ac:dyDescent="0.25">
      <c r="A6" s="62">
        <v>1</v>
      </c>
      <c r="B6" s="26" t="s">
        <v>46</v>
      </c>
      <c r="C6" s="27"/>
      <c r="D6" s="76">
        <v>3</v>
      </c>
      <c r="E6" s="77">
        <v>38</v>
      </c>
      <c r="F6" s="78"/>
      <c r="G6" s="79">
        <v>3</v>
      </c>
      <c r="H6" s="80">
        <v>38</v>
      </c>
      <c r="I6" s="81"/>
      <c r="J6" s="76">
        <v>5</v>
      </c>
      <c r="K6" s="77">
        <v>50</v>
      </c>
      <c r="L6" s="78">
        <v>3</v>
      </c>
      <c r="M6" s="99">
        <v>5</v>
      </c>
      <c r="N6" s="120">
        <v>50</v>
      </c>
      <c r="O6" s="99">
        <v>3</v>
      </c>
      <c r="P6" s="146">
        <v>50</v>
      </c>
      <c r="Q6" s="81">
        <v>3</v>
      </c>
      <c r="R6" s="76">
        <v>5</v>
      </c>
      <c r="S6" s="77">
        <v>50</v>
      </c>
      <c r="T6" s="78">
        <v>3</v>
      </c>
      <c r="U6" s="79">
        <v>5</v>
      </c>
      <c r="V6" s="80">
        <v>50</v>
      </c>
      <c r="W6" s="81">
        <v>3</v>
      </c>
      <c r="X6" s="76">
        <v>5</v>
      </c>
      <c r="Y6" s="77">
        <v>50</v>
      </c>
      <c r="Z6" s="78"/>
      <c r="AA6" s="79">
        <v>5</v>
      </c>
      <c r="AB6" s="80">
        <v>50</v>
      </c>
      <c r="AC6" s="81">
        <v>1</v>
      </c>
      <c r="AD6" s="76"/>
      <c r="AE6" s="77"/>
      <c r="AF6" s="78"/>
      <c r="AG6" s="79"/>
      <c r="AH6" s="82"/>
      <c r="AI6" s="81"/>
      <c r="AJ6" s="83">
        <f t="shared" ref="AJ6:AJ11" si="0">SUM(D6:AI6)</f>
        <v>478</v>
      </c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x14ac:dyDescent="0.25">
      <c r="A7" s="62">
        <v>2</v>
      </c>
      <c r="B7" s="28" t="s">
        <v>45</v>
      </c>
      <c r="C7" s="13"/>
      <c r="D7" s="45">
        <v>5</v>
      </c>
      <c r="E7" s="49">
        <v>50</v>
      </c>
      <c r="F7" s="40">
        <v>3</v>
      </c>
      <c r="G7" s="52">
        <v>5</v>
      </c>
      <c r="H7" s="56">
        <v>50</v>
      </c>
      <c r="I7" s="17">
        <v>3</v>
      </c>
      <c r="J7" s="45"/>
      <c r="K7" s="49"/>
      <c r="L7" s="40"/>
      <c r="M7" s="100"/>
      <c r="N7" s="100"/>
      <c r="O7" s="100"/>
      <c r="P7" s="52"/>
      <c r="Q7" s="17"/>
      <c r="R7" s="45"/>
      <c r="S7" s="49"/>
      <c r="T7" s="40"/>
      <c r="U7" s="52"/>
      <c r="V7" s="56"/>
      <c r="W7" s="17"/>
      <c r="X7" s="45"/>
      <c r="Y7" s="49"/>
      <c r="Z7" s="40"/>
      <c r="AA7" s="52"/>
      <c r="AB7" s="56"/>
      <c r="AC7" s="17"/>
      <c r="AD7" s="45"/>
      <c r="AE7" s="49"/>
      <c r="AF7" s="40"/>
      <c r="AG7" s="52"/>
      <c r="AH7" s="61"/>
      <c r="AI7" s="17"/>
      <c r="AJ7" s="18">
        <f t="shared" si="0"/>
        <v>116</v>
      </c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x14ac:dyDescent="0.25">
      <c r="A8" s="62">
        <v>3</v>
      </c>
      <c r="B8" s="28" t="s">
        <v>47</v>
      </c>
      <c r="C8" s="13"/>
      <c r="D8" s="45">
        <v>1</v>
      </c>
      <c r="E8" s="49">
        <v>28</v>
      </c>
      <c r="F8" s="40"/>
      <c r="G8" s="52"/>
      <c r="H8" s="56" t="s">
        <v>32</v>
      </c>
      <c r="I8" s="17"/>
      <c r="J8" s="45"/>
      <c r="K8" s="49"/>
      <c r="L8" s="40"/>
      <c r="M8" s="100"/>
      <c r="N8" s="100"/>
      <c r="O8" s="100"/>
      <c r="P8" s="52"/>
      <c r="Q8" s="17"/>
      <c r="R8" s="45">
        <v>3</v>
      </c>
      <c r="S8" s="49">
        <v>38</v>
      </c>
      <c r="T8" s="40"/>
      <c r="U8" s="52">
        <v>3</v>
      </c>
      <c r="V8" s="56">
        <v>38</v>
      </c>
      <c r="W8" s="17"/>
      <c r="X8" s="45"/>
      <c r="Y8" s="49"/>
      <c r="Z8" s="40"/>
      <c r="AA8" s="52"/>
      <c r="AB8" s="56"/>
      <c r="AC8" s="17"/>
      <c r="AD8" s="45"/>
      <c r="AE8" s="49"/>
      <c r="AF8" s="40"/>
      <c r="AG8" s="52"/>
      <c r="AH8" s="61"/>
      <c r="AI8" s="17"/>
      <c r="AJ8" s="18">
        <f t="shared" si="0"/>
        <v>111</v>
      </c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x14ac:dyDescent="0.25">
      <c r="A9" s="62">
        <v>4</v>
      </c>
      <c r="B9" s="98" t="s">
        <v>49</v>
      </c>
      <c r="C9" s="32"/>
      <c r="D9" s="47"/>
      <c r="E9" s="50">
        <v>14</v>
      </c>
      <c r="F9" s="42"/>
      <c r="G9" s="54">
        <v>1</v>
      </c>
      <c r="H9" s="57">
        <v>28</v>
      </c>
      <c r="I9" s="34"/>
      <c r="J9" s="46"/>
      <c r="K9" s="50"/>
      <c r="L9" s="41"/>
      <c r="M9" s="101"/>
      <c r="N9" s="101"/>
      <c r="O9" s="101"/>
      <c r="P9" s="53"/>
      <c r="Q9" s="34"/>
      <c r="R9" s="47"/>
      <c r="S9" s="50"/>
      <c r="T9" s="41"/>
      <c r="U9" s="53"/>
      <c r="V9" s="57"/>
      <c r="W9" s="35"/>
      <c r="X9" s="46"/>
      <c r="Y9" s="50"/>
      <c r="Z9" s="41"/>
      <c r="AA9" s="53"/>
      <c r="AB9" s="57"/>
      <c r="AC9" s="34"/>
      <c r="AD9" s="46"/>
      <c r="AE9" s="50"/>
      <c r="AF9" s="41"/>
      <c r="AG9" s="53"/>
      <c r="AH9" s="50"/>
      <c r="AI9" s="34"/>
      <c r="AJ9" s="18">
        <f t="shared" si="0"/>
        <v>43</v>
      </c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x14ac:dyDescent="0.25">
      <c r="A10" s="63">
        <v>5</v>
      </c>
      <c r="B10" s="28" t="s">
        <v>48</v>
      </c>
      <c r="C10" s="13"/>
      <c r="D10" s="46"/>
      <c r="E10" s="50">
        <v>20</v>
      </c>
      <c r="F10" s="41"/>
      <c r="G10" s="53"/>
      <c r="H10" s="57" t="s">
        <v>29</v>
      </c>
      <c r="I10" s="34"/>
      <c r="J10" s="46"/>
      <c r="K10" s="50"/>
      <c r="L10" s="41"/>
      <c r="M10" s="101"/>
      <c r="N10" s="101"/>
      <c r="O10" s="101"/>
      <c r="P10" s="53"/>
      <c r="Q10" s="34"/>
      <c r="R10" s="47">
        <v>1</v>
      </c>
      <c r="S10" s="50" t="s">
        <v>29</v>
      </c>
      <c r="T10" s="58"/>
      <c r="U10" s="59">
        <v>1</v>
      </c>
      <c r="V10" s="57" t="s">
        <v>29</v>
      </c>
      <c r="W10" s="34"/>
      <c r="X10" s="47">
        <v>3</v>
      </c>
      <c r="Y10" s="57" t="s">
        <v>29</v>
      </c>
      <c r="Z10" s="58"/>
      <c r="AA10" s="59">
        <v>3</v>
      </c>
      <c r="AB10" s="57"/>
      <c r="AC10" s="35"/>
      <c r="AD10" s="46"/>
      <c r="AE10" s="50"/>
      <c r="AF10" s="41"/>
      <c r="AG10" s="53"/>
      <c r="AH10" s="50"/>
      <c r="AI10" s="34"/>
      <c r="AJ10" s="18">
        <f t="shared" si="0"/>
        <v>28</v>
      </c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ht="15.75" thickBot="1" x14ac:dyDescent="0.3">
      <c r="A11" s="63">
        <v>6</v>
      </c>
      <c r="B11" s="29" t="s">
        <v>50</v>
      </c>
      <c r="C11" s="30"/>
      <c r="D11" s="87"/>
      <c r="E11" s="88" t="s">
        <v>29</v>
      </c>
      <c r="F11" s="89"/>
      <c r="G11" s="90"/>
      <c r="H11" s="91">
        <v>20</v>
      </c>
      <c r="I11" s="92"/>
      <c r="J11" s="87"/>
      <c r="K11" s="88"/>
      <c r="L11" s="89"/>
      <c r="M11" s="102"/>
      <c r="N11" s="102"/>
      <c r="O11" s="102"/>
      <c r="P11" s="90"/>
      <c r="Q11" s="92"/>
      <c r="R11" s="87"/>
      <c r="S11" s="88"/>
      <c r="T11" s="89"/>
      <c r="U11" s="90"/>
      <c r="V11" s="93"/>
      <c r="W11" s="92"/>
      <c r="X11" s="87"/>
      <c r="Y11" s="88"/>
      <c r="Z11" s="89"/>
      <c r="AA11" s="90"/>
      <c r="AB11" s="91"/>
      <c r="AC11" s="92"/>
      <c r="AD11" s="87"/>
      <c r="AE11" s="88"/>
      <c r="AF11" s="89"/>
      <c r="AG11" s="90"/>
      <c r="AH11" s="94"/>
      <c r="AI11" s="92"/>
      <c r="AJ11" s="24">
        <f t="shared" si="0"/>
        <v>20</v>
      </c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x14ac:dyDescent="0.25">
      <c r="D12" s="187">
        <v>6</v>
      </c>
      <c r="E12" s="187"/>
      <c r="F12" s="187"/>
      <c r="G12" s="187"/>
      <c r="H12" s="187"/>
      <c r="I12" s="187"/>
      <c r="J12" s="187">
        <v>1</v>
      </c>
      <c r="K12" s="187"/>
      <c r="L12" s="187"/>
      <c r="M12" s="187"/>
      <c r="N12" s="187"/>
      <c r="O12" s="187"/>
      <c r="P12" s="187"/>
      <c r="Q12" s="187"/>
      <c r="R12" s="188">
        <v>3</v>
      </c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60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x14ac:dyDescent="0.25"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</sheetData>
  <sortState ref="B6:AJ11">
    <sortCondition descending="1" ref="AJ6:AJ11"/>
  </sortState>
  <mergeCells count="16">
    <mergeCell ref="A1:AJ2"/>
    <mergeCell ref="D3:I3"/>
    <mergeCell ref="AJ3:AJ5"/>
    <mergeCell ref="AD4:AI4"/>
    <mergeCell ref="J3:Q3"/>
    <mergeCell ref="R3:W3"/>
    <mergeCell ref="X3:AC3"/>
    <mergeCell ref="AD3:AI3"/>
    <mergeCell ref="D4:I4"/>
    <mergeCell ref="D12:I12"/>
    <mergeCell ref="J12:Q12"/>
    <mergeCell ref="R12:W12"/>
    <mergeCell ref="X12:AC12"/>
    <mergeCell ref="J4:Q4"/>
    <mergeCell ref="R4:W4"/>
    <mergeCell ref="X4:AC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zoomScaleSheetLayoutView="100" workbookViewId="0">
      <pane xSplit="1" ySplit="2" topLeftCell="B3" activePane="bottomRight" state="frozen"/>
      <selection pane="topRight" activeCell="C1" sqref="C1"/>
      <selection pane="bottomLeft" activeCell="A7" sqref="A7"/>
      <selection pane="bottomRight" activeCell="Z9" sqref="Z9"/>
    </sheetView>
  </sheetViews>
  <sheetFormatPr defaultColWidth="8.85546875" defaultRowHeight="15" x14ac:dyDescent="0.25"/>
  <cols>
    <col min="1" max="1" width="4" customWidth="1"/>
    <col min="2" max="2" width="11.7109375" style="1" customWidth="1"/>
    <col min="3" max="3" width="5.85546875" style="1" customWidth="1"/>
    <col min="4" max="4" width="5.42578125" style="1" customWidth="1"/>
    <col min="5" max="5" width="4.42578125" style="1" customWidth="1"/>
    <col min="6" max="6" width="4.5703125" style="1" customWidth="1"/>
    <col min="7" max="7" width="4" style="1" customWidth="1"/>
    <col min="8" max="8" width="4.28515625" style="1" customWidth="1"/>
    <col min="9" max="10" width="4.85546875" style="1" customWidth="1"/>
    <col min="11" max="11" width="3.5703125" style="1" customWidth="1"/>
    <col min="12" max="12" width="3.7109375" style="1" customWidth="1"/>
    <col min="13" max="13" width="4.85546875" style="1" customWidth="1"/>
    <col min="14" max="16" width="4.42578125" style="1" customWidth="1"/>
    <col min="17" max="22" width="3.85546875" style="1" customWidth="1"/>
    <col min="23" max="23" width="4" customWidth="1"/>
    <col min="24" max="24" width="3.28515625" customWidth="1"/>
    <col min="25" max="25" width="3.85546875" customWidth="1"/>
    <col min="26" max="26" width="3.7109375" customWidth="1"/>
    <col min="27" max="27" width="3.140625" customWidth="1"/>
    <col min="28" max="28" width="4.28515625" customWidth="1"/>
    <col min="29" max="29" width="3.7109375" customWidth="1"/>
    <col min="30" max="30" width="4.85546875" customWidth="1"/>
  </cols>
  <sheetData>
    <row r="1" spans="1:31" ht="27" customHeight="1" x14ac:dyDescent="0.25">
      <c r="A1" s="180" t="s">
        <v>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8"/>
      <c r="Y1" s="8"/>
      <c r="Z1" s="8"/>
    </row>
    <row r="2" spans="1:31" ht="20.25" customHeight="1" thickBo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8"/>
      <c r="Y2" s="8"/>
      <c r="Z2" s="8"/>
    </row>
    <row r="3" spans="1:31" s="106" customFormat="1" ht="12" x14ac:dyDescent="0.2">
      <c r="C3" s="200" t="s">
        <v>26</v>
      </c>
      <c r="D3" s="201"/>
      <c r="E3" s="201"/>
      <c r="F3" s="201"/>
      <c r="G3" s="200" t="s">
        <v>28</v>
      </c>
      <c r="H3" s="201"/>
      <c r="I3" s="201"/>
      <c r="J3" s="201"/>
      <c r="K3" s="201"/>
      <c r="L3" s="202"/>
      <c r="M3" s="201" t="s">
        <v>27</v>
      </c>
      <c r="N3" s="201"/>
      <c r="O3" s="201"/>
      <c r="P3" s="201"/>
      <c r="Q3" s="201"/>
      <c r="R3" s="201"/>
      <c r="S3" s="200" t="s">
        <v>31</v>
      </c>
      <c r="T3" s="201"/>
      <c r="U3" s="201"/>
      <c r="V3" s="201"/>
      <c r="W3" s="200" t="s">
        <v>26</v>
      </c>
      <c r="X3" s="201"/>
      <c r="Y3" s="201"/>
      <c r="Z3" s="201"/>
      <c r="AA3" s="200" t="s">
        <v>30</v>
      </c>
      <c r="AB3" s="201"/>
      <c r="AC3" s="201"/>
      <c r="AD3" s="201"/>
      <c r="AE3" s="190" t="s">
        <v>3</v>
      </c>
    </row>
    <row r="4" spans="1:31" s="106" customFormat="1" ht="12.75" thickBot="1" x14ac:dyDescent="0.25">
      <c r="C4" s="193">
        <v>42591</v>
      </c>
      <c r="D4" s="194"/>
      <c r="E4" s="194"/>
      <c r="F4" s="194"/>
      <c r="G4" s="193">
        <v>42623</v>
      </c>
      <c r="H4" s="194"/>
      <c r="I4" s="194"/>
      <c r="J4" s="194"/>
      <c r="K4" s="194"/>
      <c r="L4" s="195"/>
      <c r="M4" s="194">
        <v>42637</v>
      </c>
      <c r="N4" s="194"/>
      <c r="O4" s="194"/>
      <c r="P4" s="194"/>
      <c r="Q4" s="194"/>
      <c r="R4" s="194"/>
      <c r="S4" s="193">
        <v>42665</v>
      </c>
      <c r="T4" s="194"/>
      <c r="U4" s="194"/>
      <c r="V4" s="194"/>
      <c r="W4" s="193">
        <v>42700</v>
      </c>
      <c r="X4" s="194"/>
      <c r="Y4" s="194"/>
      <c r="Z4" s="194"/>
      <c r="AA4" s="193">
        <v>42707</v>
      </c>
      <c r="AB4" s="194"/>
      <c r="AC4" s="194"/>
      <c r="AD4" s="194"/>
      <c r="AE4" s="191"/>
    </row>
    <row r="5" spans="1:31" s="109" customFormat="1" ht="15" customHeight="1" x14ac:dyDescent="0.2">
      <c r="A5" s="107" t="s">
        <v>0</v>
      </c>
      <c r="B5" s="108" t="s">
        <v>1</v>
      </c>
      <c r="C5" s="196">
        <v>1</v>
      </c>
      <c r="D5" s="197"/>
      <c r="E5" s="198">
        <v>2</v>
      </c>
      <c r="F5" s="199"/>
      <c r="G5" s="196">
        <v>1</v>
      </c>
      <c r="H5" s="197"/>
      <c r="I5" s="198">
        <v>2</v>
      </c>
      <c r="J5" s="199"/>
      <c r="K5" s="196">
        <v>3</v>
      </c>
      <c r="L5" s="197"/>
      <c r="M5" s="203">
        <v>1</v>
      </c>
      <c r="N5" s="197"/>
      <c r="O5" s="198">
        <v>2</v>
      </c>
      <c r="P5" s="199"/>
      <c r="Q5" s="198">
        <v>3</v>
      </c>
      <c r="R5" s="199"/>
      <c r="S5" s="203">
        <v>1</v>
      </c>
      <c r="T5" s="197"/>
      <c r="U5" s="198">
        <v>2</v>
      </c>
      <c r="V5" s="199"/>
      <c r="W5" s="196">
        <v>1</v>
      </c>
      <c r="X5" s="197"/>
      <c r="Y5" s="198">
        <v>2</v>
      </c>
      <c r="Z5" s="199"/>
      <c r="AA5" s="196">
        <v>1</v>
      </c>
      <c r="AB5" s="197"/>
      <c r="AC5" s="198">
        <v>2</v>
      </c>
      <c r="AD5" s="199"/>
      <c r="AE5" s="192"/>
    </row>
    <row r="6" spans="1:31" s="106" customFormat="1" ht="12" x14ac:dyDescent="0.2">
      <c r="A6" s="110">
        <v>1</v>
      </c>
      <c r="B6" s="111" t="s">
        <v>7</v>
      </c>
      <c r="C6" s="112">
        <v>16</v>
      </c>
      <c r="D6" s="113">
        <v>10</v>
      </c>
      <c r="E6" s="114">
        <v>16</v>
      </c>
      <c r="F6" s="115">
        <v>0</v>
      </c>
      <c r="G6" s="112">
        <v>20</v>
      </c>
      <c r="H6" s="113">
        <v>16</v>
      </c>
      <c r="I6" s="112">
        <v>13</v>
      </c>
      <c r="J6" s="113">
        <v>10</v>
      </c>
      <c r="K6" s="112">
        <v>20</v>
      </c>
      <c r="L6" s="113">
        <v>16</v>
      </c>
      <c r="M6" s="116">
        <v>28</v>
      </c>
      <c r="N6" s="113">
        <v>20</v>
      </c>
      <c r="O6" s="128">
        <v>25</v>
      </c>
      <c r="P6" s="115">
        <v>13</v>
      </c>
      <c r="Q6" s="114">
        <v>20</v>
      </c>
      <c r="R6" s="130">
        <v>16</v>
      </c>
      <c r="S6" s="116">
        <v>25</v>
      </c>
      <c r="T6" s="113" t="s">
        <v>29</v>
      </c>
      <c r="U6" s="112">
        <v>25</v>
      </c>
      <c r="V6" s="117">
        <v>13</v>
      </c>
      <c r="W6" s="112">
        <v>20</v>
      </c>
      <c r="X6" s="113">
        <v>16</v>
      </c>
      <c r="Y6" s="112">
        <v>25</v>
      </c>
      <c r="Z6" s="117">
        <v>20</v>
      </c>
      <c r="AA6" s="112"/>
      <c r="AB6" s="113"/>
      <c r="AC6" s="112"/>
      <c r="AD6" s="117"/>
      <c r="AE6" s="18">
        <f>SUM(C6:AD6)</f>
        <v>403</v>
      </c>
    </row>
    <row r="7" spans="1:31" s="106" customFormat="1" ht="12" x14ac:dyDescent="0.2">
      <c r="A7" s="118">
        <v>2</v>
      </c>
      <c r="B7" s="111" t="s">
        <v>6</v>
      </c>
      <c r="C7" s="112">
        <v>25</v>
      </c>
      <c r="D7" s="113">
        <v>8</v>
      </c>
      <c r="E7" s="112">
        <v>25</v>
      </c>
      <c r="F7" s="113" t="s">
        <v>29</v>
      </c>
      <c r="G7" s="112">
        <v>25</v>
      </c>
      <c r="H7" s="113">
        <v>13</v>
      </c>
      <c r="I7" s="112">
        <v>25</v>
      </c>
      <c r="J7" s="113">
        <v>20</v>
      </c>
      <c r="K7" s="112">
        <v>25</v>
      </c>
      <c r="L7" s="113" t="s">
        <v>29</v>
      </c>
      <c r="M7" s="116">
        <v>25</v>
      </c>
      <c r="N7" s="113">
        <v>20</v>
      </c>
      <c r="O7" s="129">
        <v>20</v>
      </c>
      <c r="P7" s="113">
        <v>16</v>
      </c>
      <c r="Q7" s="112">
        <v>25</v>
      </c>
      <c r="R7" s="117">
        <v>13</v>
      </c>
      <c r="S7" s="116">
        <v>20</v>
      </c>
      <c r="T7" s="113">
        <v>16</v>
      </c>
      <c r="U7" s="112">
        <v>20</v>
      </c>
      <c r="V7" s="117" t="s">
        <v>29</v>
      </c>
      <c r="W7" s="112">
        <v>25</v>
      </c>
      <c r="X7" s="113">
        <v>6</v>
      </c>
      <c r="Y7" s="112">
        <v>6</v>
      </c>
      <c r="Z7" s="117">
        <v>4</v>
      </c>
      <c r="AA7" s="112"/>
      <c r="AB7" s="113"/>
      <c r="AC7" s="112"/>
      <c r="AD7" s="117"/>
      <c r="AE7" s="18">
        <f>SUM(C7:AD7)</f>
        <v>382</v>
      </c>
    </row>
    <row r="8" spans="1:31" s="106" customFormat="1" ht="12" x14ac:dyDescent="0.2">
      <c r="A8" s="118">
        <v>3</v>
      </c>
      <c r="B8" s="111" t="s">
        <v>56</v>
      </c>
      <c r="C8" s="112">
        <v>20</v>
      </c>
      <c r="D8" s="113">
        <v>13</v>
      </c>
      <c r="E8" s="112">
        <v>20</v>
      </c>
      <c r="F8" s="113">
        <v>13</v>
      </c>
      <c r="G8" s="112">
        <v>10</v>
      </c>
      <c r="H8" s="113">
        <v>8</v>
      </c>
      <c r="I8" s="112">
        <v>16</v>
      </c>
      <c r="J8" s="113">
        <v>8</v>
      </c>
      <c r="K8" s="112">
        <v>13</v>
      </c>
      <c r="L8" s="113">
        <v>10</v>
      </c>
      <c r="M8" s="116">
        <v>8</v>
      </c>
      <c r="N8" s="113" t="s">
        <v>29</v>
      </c>
      <c r="O8" s="129">
        <v>8</v>
      </c>
      <c r="P8" s="113">
        <v>7</v>
      </c>
      <c r="Q8" s="112">
        <v>10</v>
      </c>
      <c r="R8" s="113" t="s">
        <v>29</v>
      </c>
      <c r="S8" s="116">
        <v>13</v>
      </c>
      <c r="T8" s="113">
        <v>10</v>
      </c>
      <c r="U8" s="112">
        <v>16</v>
      </c>
      <c r="V8" s="117">
        <v>10</v>
      </c>
      <c r="W8" s="112">
        <v>13</v>
      </c>
      <c r="X8" s="113">
        <v>8</v>
      </c>
      <c r="Y8" s="112">
        <v>13</v>
      </c>
      <c r="Z8" s="117">
        <v>8</v>
      </c>
      <c r="AA8" s="112"/>
      <c r="AB8" s="113"/>
      <c r="AC8" s="112"/>
      <c r="AD8" s="117"/>
      <c r="AE8" s="18">
        <f>SUM(C8:AD8)</f>
        <v>255</v>
      </c>
    </row>
    <row r="11" spans="1:31" x14ac:dyDescent="0.25">
      <c r="V11" s="131"/>
    </row>
  </sheetData>
  <sortState ref="B6:AE8">
    <sortCondition descending="1" ref="AE6:AE8"/>
  </sortState>
  <mergeCells count="28">
    <mergeCell ref="M5:N5"/>
    <mergeCell ref="Q5:R5"/>
    <mergeCell ref="A1:W2"/>
    <mergeCell ref="O5:P5"/>
    <mergeCell ref="AA3:AD3"/>
    <mergeCell ref="AA5:AB5"/>
    <mergeCell ref="AC5:AD5"/>
    <mergeCell ref="S5:T5"/>
    <mergeCell ref="U5:V5"/>
    <mergeCell ref="W5:X5"/>
    <mergeCell ref="Y5:Z5"/>
    <mergeCell ref="W3:Z3"/>
    <mergeCell ref="AE3:AE5"/>
    <mergeCell ref="C4:F4"/>
    <mergeCell ref="G4:L4"/>
    <mergeCell ref="M4:R4"/>
    <mergeCell ref="S4:V4"/>
    <mergeCell ref="W4:Z4"/>
    <mergeCell ref="AA4:AD4"/>
    <mergeCell ref="C5:D5"/>
    <mergeCell ref="E5:F5"/>
    <mergeCell ref="G5:H5"/>
    <mergeCell ref="C3:F3"/>
    <mergeCell ref="G3:L3"/>
    <mergeCell ref="M3:R3"/>
    <mergeCell ref="S3:V3"/>
    <mergeCell ref="I5:J5"/>
    <mergeCell ref="K5:L5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workbookViewId="0">
      <selection activeCell="B6" sqref="B6:AG16"/>
    </sheetView>
  </sheetViews>
  <sheetFormatPr defaultColWidth="8.85546875" defaultRowHeight="15" x14ac:dyDescent="0.25"/>
  <cols>
    <col min="1" max="1" width="3.42578125" customWidth="1"/>
    <col min="2" max="2" width="19.42578125" bestFit="1" customWidth="1"/>
    <col min="3" max="3" width="7.140625" bestFit="1" customWidth="1"/>
    <col min="4" max="4" width="4.140625" style="1" hidden="1" customWidth="1"/>
    <col min="5" max="8" width="3.28515625" style="1" hidden="1" customWidth="1"/>
    <col min="9" max="9" width="4.140625" style="1" hidden="1" customWidth="1"/>
    <col min="10" max="10" width="3.28515625" style="1" hidden="1" customWidth="1"/>
    <col min="11" max="13" width="4.140625" style="1" hidden="1" customWidth="1"/>
    <col min="14" max="16" width="3.28515625" style="1" hidden="1" customWidth="1"/>
    <col min="17" max="29" width="4.140625" style="1" hidden="1" customWidth="1"/>
    <col min="30" max="30" width="3.28515625" style="1" customWidth="1"/>
    <col min="31" max="32" width="6.140625" style="1" customWidth="1"/>
    <col min="33" max="33" width="7.140625" customWidth="1"/>
  </cols>
  <sheetData>
    <row r="1" spans="1:35" ht="27" customHeight="1" x14ac:dyDescent="0.25">
      <c r="A1" s="204" t="s">
        <v>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8"/>
      <c r="AI1" s="8"/>
    </row>
    <row r="2" spans="1:35" ht="20.25" customHeight="1" thickBot="1" x14ac:dyDescent="0.3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8"/>
      <c r="AI2" s="8"/>
    </row>
    <row r="3" spans="1:35" x14ac:dyDescent="0.25"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1"/>
      <c r="AE3" s="21"/>
      <c r="AF3" s="21"/>
      <c r="AG3" s="183" t="s">
        <v>3</v>
      </c>
    </row>
    <row r="4" spans="1:35" x14ac:dyDescent="0.25"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2"/>
      <c r="AE4" s="22"/>
      <c r="AF4" s="22"/>
      <c r="AG4" s="184"/>
    </row>
    <row r="5" spans="1:35" s="2" customFormat="1" x14ac:dyDescent="0.25">
      <c r="A5" s="5" t="s">
        <v>0</v>
      </c>
      <c r="B5" s="3" t="s">
        <v>1</v>
      </c>
      <c r="C5" s="9"/>
      <c r="D5" s="20">
        <v>1</v>
      </c>
      <c r="E5" s="20">
        <v>2</v>
      </c>
      <c r="F5" s="20">
        <v>3</v>
      </c>
      <c r="G5" s="20">
        <v>1</v>
      </c>
      <c r="H5" s="20">
        <v>2</v>
      </c>
      <c r="I5" s="20">
        <v>3</v>
      </c>
      <c r="J5" s="20">
        <v>1</v>
      </c>
      <c r="K5" s="20">
        <v>2</v>
      </c>
      <c r="L5" s="20">
        <v>3</v>
      </c>
      <c r="M5" s="20">
        <v>1</v>
      </c>
      <c r="N5" s="20">
        <v>2</v>
      </c>
      <c r="O5" s="20">
        <v>3</v>
      </c>
      <c r="P5" s="20">
        <v>1</v>
      </c>
      <c r="Q5" s="20">
        <v>2</v>
      </c>
      <c r="R5" s="20">
        <v>1</v>
      </c>
      <c r="S5" s="20">
        <v>2</v>
      </c>
      <c r="T5" s="20">
        <v>3</v>
      </c>
      <c r="U5" s="20">
        <v>1</v>
      </c>
      <c r="V5" s="20">
        <v>2</v>
      </c>
      <c r="W5" s="20">
        <v>3</v>
      </c>
      <c r="X5" s="20">
        <v>1</v>
      </c>
      <c r="Y5" s="20">
        <v>2</v>
      </c>
      <c r="Z5" s="20">
        <v>3</v>
      </c>
      <c r="AA5" s="20">
        <v>1</v>
      </c>
      <c r="AB5" s="20">
        <v>2</v>
      </c>
      <c r="AC5" s="20">
        <v>3</v>
      </c>
      <c r="AD5" s="23"/>
      <c r="AE5" s="23"/>
      <c r="AF5" s="23"/>
      <c r="AG5" s="206"/>
    </row>
    <row r="6" spans="1:35" x14ac:dyDescent="0.25">
      <c r="A6" s="6">
        <v>1</v>
      </c>
      <c r="B6" s="12" t="s">
        <v>12</v>
      </c>
      <c r="C6" s="13" t="s">
        <v>6</v>
      </c>
      <c r="D6" s="14">
        <v>10</v>
      </c>
      <c r="E6" s="14">
        <v>6</v>
      </c>
      <c r="F6" s="14">
        <v>16</v>
      </c>
      <c r="G6" s="14">
        <v>0</v>
      </c>
      <c r="H6" s="14">
        <v>0</v>
      </c>
      <c r="I6" s="14">
        <v>16</v>
      </c>
      <c r="J6" s="14">
        <v>10</v>
      </c>
      <c r="K6" s="14">
        <v>5</v>
      </c>
      <c r="L6" s="14">
        <v>20</v>
      </c>
      <c r="M6" s="14">
        <v>8</v>
      </c>
      <c r="N6" s="14">
        <v>10</v>
      </c>
      <c r="O6" s="14">
        <v>12</v>
      </c>
      <c r="P6" s="14">
        <v>10</v>
      </c>
      <c r="Q6" s="14">
        <v>20</v>
      </c>
      <c r="R6" s="14">
        <v>3</v>
      </c>
      <c r="S6" s="14">
        <v>5</v>
      </c>
      <c r="T6" s="14">
        <v>8</v>
      </c>
      <c r="U6" s="14">
        <v>5</v>
      </c>
      <c r="V6" s="14">
        <v>4</v>
      </c>
      <c r="W6" s="14">
        <v>12</v>
      </c>
      <c r="X6" s="14">
        <v>6</v>
      </c>
      <c r="Y6" s="14">
        <v>10</v>
      </c>
      <c r="Z6" s="14">
        <v>12</v>
      </c>
      <c r="AA6" s="14">
        <v>3</v>
      </c>
      <c r="AB6" s="14">
        <v>6</v>
      </c>
      <c r="AC6" s="14">
        <v>16</v>
      </c>
      <c r="AD6" s="17">
        <f>SMALL(D6:AC6,1)</f>
        <v>0</v>
      </c>
      <c r="AE6" s="17">
        <f>SMALL(D6:AC6,2)</f>
        <v>0</v>
      </c>
      <c r="AF6" s="17">
        <f>SMALL(D6:AC6,3)</f>
        <v>3</v>
      </c>
      <c r="AG6" s="18">
        <f t="shared" ref="AG6:AG16" si="0">SUM(D6:AC6)</f>
        <v>233</v>
      </c>
    </row>
    <row r="7" spans="1:35" x14ac:dyDescent="0.25">
      <c r="A7" s="7">
        <v>2</v>
      </c>
      <c r="B7" s="12" t="s">
        <v>14</v>
      </c>
      <c r="C7" s="13" t="s">
        <v>7</v>
      </c>
      <c r="D7" s="14">
        <v>6</v>
      </c>
      <c r="E7" s="14">
        <v>5</v>
      </c>
      <c r="F7" s="14">
        <v>8</v>
      </c>
      <c r="G7" s="14">
        <v>8</v>
      </c>
      <c r="H7" s="14">
        <v>4</v>
      </c>
      <c r="I7" s="14">
        <v>10</v>
      </c>
      <c r="J7" s="14">
        <v>2</v>
      </c>
      <c r="K7" s="14">
        <v>3</v>
      </c>
      <c r="L7" s="14" t="s">
        <v>10</v>
      </c>
      <c r="M7" s="14">
        <v>10</v>
      </c>
      <c r="N7" s="14">
        <v>6</v>
      </c>
      <c r="O7" s="14">
        <v>20</v>
      </c>
      <c r="P7" s="14">
        <v>5</v>
      </c>
      <c r="Q7" s="14">
        <v>12</v>
      </c>
      <c r="R7" s="14">
        <v>7</v>
      </c>
      <c r="S7" s="14">
        <v>4</v>
      </c>
      <c r="T7" s="14">
        <v>14</v>
      </c>
      <c r="U7" s="14">
        <v>6</v>
      </c>
      <c r="V7" s="14">
        <v>5</v>
      </c>
      <c r="W7" s="14">
        <v>6</v>
      </c>
      <c r="X7" s="14">
        <v>8</v>
      </c>
      <c r="Y7" s="14">
        <v>8</v>
      </c>
      <c r="Z7" s="14">
        <v>16</v>
      </c>
      <c r="AA7" s="14">
        <v>4</v>
      </c>
      <c r="AB7" s="14">
        <v>10</v>
      </c>
      <c r="AC7" s="14">
        <v>20</v>
      </c>
      <c r="AD7" s="17">
        <f t="shared" ref="AD7:AD16" si="1">SMALL(D7:AC7,1)</f>
        <v>2</v>
      </c>
      <c r="AE7" s="17">
        <f t="shared" ref="AE7:AE16" si="2">SMALL(D7:AC7,2)</f>
        <v>3</v>
      </c>
      <c r="AF7" s="17">
        <f t="shared" ref="AF7:AF15" si="3">SMALL(D7:AC7,3)</f>
        <v>4</v>
      </c>
      <c r="AG7" s="18">
        <f t="shared" si="0"/>
        <v>207</v>
      </c>
      <c r="AH7">
        <f>AG6-AG7</f>
        <v>26</v>
      </c>
    </row>
    <row r="8" spans="1:35" x14ac:dyDescent="0.25">
      <c r="A8" s="7">
        <v>3</v>
      </c>
      <c r="B8" s="12" t="s">
        <v>13</v>
      </c>
      <c r="C8" s="13" t="s">
        <v>7</v>
      </c>
      <c r="D8" s="14" t="s">
        <v>10</v>
      </c>
      <c r="E8" s="14">
        <v>4</v>
      </c>
      <c r="F8" s="14">
        <v>20</v>
      </c>
      <c r="G8" s="14">
        <v>10</v>
      </c>
      <c r="H8" s="14">
        <v>5</v>
      </c>
      <c r="I8" s="14" t="s">
        <v>10</v>
      </c>
      <c r="J8" s="14">
        <v>6</v>
      </c>
      <c r="K8" s="14">
        <v>8</v>
      </c>
      <c r="L8" s="14">
        <v>10</v>
      </c>
      <c r="M8" s="14" t="s">
        <v>10</v>
      </c>
      <c r="N8" s="14">
        <v>4</v>
      </c>
      <c r="O8" s="14">
        <v>8</v>
      </c>
      <c r="P8" s="14">
        <v>4</v>
      </c>
      <c r="Q8" s="14" t="s">
        <v>10</v>
      </c>
      <c r="R8" s="14">
        <v>6</v>
      </c>
      <c r="S8" s="14">
        <v>6</v>
      </c>
      <c r="T8" s="14">
        <v>12</v>
      </c>
      <c r="U8" s="14">
        <v>10</v>
      </c>
      <c r="V8" s="14">
        <v>3</v>
      </c>
      <c r="W8" s="14">
        <v>10</v>
      </c>
      <c r="X8" s="14">
        <v>10</v>
      </c>
      <c r="Y8" s="14">
        <v>5</v>
      </c>
      <c r="Z8" s="14">
        <v>8</v>
      </c>
      <c r="AA8" s="14">
        <v>10</v>
      </c>
      <c r="AB8" s="14">
        <v>4</v>
      </c>
      <c r="AC8" s="14">
        <v>8</v>
      </c>
      <c r="AD8" s="17">
        <f t="shared" si="1"/>
        <v>3</v>
      </c>
      <c r="AE8" s="17">
        <f t="shared" si="2"/>
        <v>4</v>
      </c>
      <c r="AF8" s="17">
        <f t="shared" si="3"/>
        <v>4</v>
      </c>
      <c r="AG8" s="18">
        <f t="shared" si="0"/>
        <v>171</v>
      </c>
    </row>
    <row r="9" spans="1:35" x14ac:dyDescent="0.25">
      <c r="A9" s="7">
        <v>4</v>
      </c>
      <c r="B9" s="12" t="s">
        <v>18</v>
      </c>
      <c r="C9" s="13" t="s">
        <v>6</v>
      </c>
      <c r="D9" s="14">
        <v>2</v>
      </c>
      <c r="E9" s="14">
        <v>2</v>
      </c>
      <c r="F9" s="14">
        <v>4</v>
      </c>
      <c r="G9" s="14">
        <v>5</v>
      </c>
      <c r="H9" s="14">
        <v>1</v>
      </c>
      <c r="I9" s="14">
        <v>20</v>
      </c>
      <c r="J9" s="14">
        <v>3</v>
      </c>
      <c r="K9" s="14">
        <v>4</v>
      </c>
      <c r="L9" s="14">
        <v>8</v>
      </c>
      <c r="M9" s="14" t="s">
        <v>10</v>
      </c>
      <c r="N9" s="14">
        <v>3</v>
      </c>
      <c r="O9" s="14">
        <v>10</v>
      </c>
      <c r="P9" s="14">
        <v>6</v>
      </c>
      <c r="Q9" s="14">
        <v>16</v>
      </c>
      <c r="R9" s="14">
        <v>4</v>
      </c>
      <c r="S9" s="14">
        <v>3</v>
      </c>
      <c r="T9" s="14">
        <v>10</v>
      </c>
      <c r="U9" s="14">
        <v>3</v>
      </c>
      <c r="V9" s="14">
        <v>8</v>
      </c>
      <c r="W9" s="14">
        <v>16</v>
      </c>
      <c r="X9" s="14">
        <v>5</v>
      </c>
      <c r="Y9" s="14">
        <v>6</v>
      </c>
      <c r="Z9" s="14">
        <v>10</v>
      </c>
      <c r="AA9" s="14">
        <v>5</v>
      </c>
      <c r="AB9" s="14">
        <v>3</v>
      </c>
      <c r="AC9" s="14">
        <v>10</v>
      </c>
      <c r="AD9" s="17">
        <f t="shared" si="1"/>
        <v>1</v>
      </c>
      <c r="AE9" s="17">
        <f t="shared" si="2"/>
        <v>2</v>
      </c>
      <c r="AF9" s="17">
        <f t="shared" si="3"/>
        <v>2</v>
      </c>
      <c r="AG9" s="18">
        <f t="shared" si="0"/>
        <v>167</v>
      </c>
    </row>
    <row r="10" spans="1:35" x14ac:dyDescent="0.25">
      <c r="A10" s="7">
        <v>5</v>
      </c>
      <c r="B10" s="12" t="s">
        <v>15</v>
      </c>
      <c r="C10" s="13" t="s">
        <v>6</v>
      </c>
      <c r="D10" s="14">
        <v>5</v>
      </c>
      <c r="E10" s="14">
        <v>1</v>
      </c>
      <c r="F10" s="14">
        <v>12</v>
      </c>
      <c r="G10" s="14">
        <v>6</v>
      </c>
      <c r="H10" s="14">
        <v>6</v>
      </c>
      <c r="I10" s="14">
        <v>6</v>
      </c>
      <c r="J10" s="14">
        <v>8</v>
      </c>
      <c r="K10" s="14">
        <v>6</v>
      </c>
      <c r="L10" s="14">
        <v>16</v>
      </c>
      <c r="M10" s="14">
        <v>6</v>
      </c>
      <c r="N10" s="14">
        <v>8</v>
      </c>
      <c r="O10" s="14">
        <v>16</v>
      </c>
      <c r="P10" s="14">
        <v>8</v>
      </c>
      <c r="Q10" s="14" t="s">
        <v>10</v>
      </c>
      <c r="R10" s="14" t="s">
        <v>10</v>
      </c>
      <c r="S10" s="14" t="s">
        <v>10</v>
      </c>
      <c r="T10" s="14" t="s">
        <v>10</v>
      </c>
      <c r="U10" s="14">
        <v>4</v>
      </c>
      <c r="V10" s="14">
        <v>10</v>
      </c>
      <c r="W10" s="14" t="s">
        <v>10</v>
      </c>
      <c r="X10" s="14" t="s">
        <v>21</v>
      </c>
      <c r="Y10" s="14">
        <v>2</v>
      </c>
      <c r="Z10" s="14">
        <v>20</v>
      </c>
      <c r="AA10" s="14">
        <v>6</v>
      </c>
      <c r="AB10" s="14">
        <v>5</v>
      </c>
      <c r="AC10" s="14">
        <v>6</v>
      </c>
      <c r="AD10" s="17">
        <f t="shared" si="1"/>
        <v>1</v>
      </c>
      <c r="AE10" s="17">
        <f t="shared" si="2"/>
        <v>2</v>
      </c>
      <c r="AF10" s="17">
        <f t="shared" si="3"/>
        <v>4</v>
      </c>
      <c r="AG10" s="18">
        <f t="shared" si="0"/>
        <v>157</v>
      </c>
    </row>
    <row r="11" spans="1:35" x14ac:dyDescent="0.25">
      <c r="A11" s="7">
        <v>6</v>
      </c>
      <c r="B11" s="12" t="s">
        <v>17</v>
      </c>
      <c r="C11" s="13" t="s">
        <v>6</v>
      </c>
      <c r="D11" s="14">
        <v>4</v>
      </c>
      <c r="E11" s="14">
        <v>10</v>
      </c>
      <c r="F11" s="14">
        <v>6</v>
      </c>
      <c r="G11" s="14">
        <v>3</v>
      </c>
      <c r="H11" s="14">
        <v>8</v>
      </c>
      <c r="I11" s="14">
        <v>12</v>
      </c>
      <c r="J11" s="14">
        <v>4</v>
      </c>
      <c r="K11" s="14">
        <v>10</v>
      </c>
      <c r="L11" s="14">
        <v>12</v>
      </c>
      <c r="M11" s="14">
        <v>5</v>
      </c>
      <c r="N11" s="14">
        <v>5</v>
      </c>
      <c r="O11" s="14">
        <v>6</v>
      </c>
      <c r="P11" s="14">
        <v>3</v>
      </c>
      <c r="Q11" s="14">
        <v>10</v>
      </c>
      <c r="R11" s="14">
        <v>2</v>
      </c>
      <c r="S11" s="14">
        <v>2</v>
      </c>
      <c r="T11" s="14">
        <v>6</v>
      </c>
      <c r="U11" s="14">
        <v>2</v>
      </c>
      <c r="V11" s="14">
        <v>6</v>
      </c>
      <c r="W11" s="14">
        <v>8</v>
      </c>
      <c r="X11" s="14">
        <v>4</v>
      </c>
      <c r="Y11" s="14">
        <v>4</v>
      </c>
      <c r="Z11" s="14">
        <v>6</v>
      </c>
      <c r="AA11" s="14">
        <v>2</v>
      </c>
      <c r="AB11" s="14" t="s">
        <v>24</v>
      </c>
      <c r="AC11" s="14">
        <v>4</v>
      </c>
      <c r="AD11" s="17">
        <f t="shared" si="1"/>
        <v>2</v>
      </c>
      <c r="AE11" s="17">
        <f t="shared" si="2"/>
        <v>2</v>
      </c>
      <c r="AF11" s="17">
        <f t="shared" si="3"/>
        <v>2</v>
      </c>
      <c r="AG11" s="18">
        <f t="shared" si="0"/>
        <v>144</v>
      </c>
    </row>
    <row r="12" spans="1:35" x14ac:dyDescent="0.25">
      <c r="A12" s="7">
        <v>7</v>
      </c>
      <c r="B12" s="12" t="s">
        <v>16</v>
      </c>
      <c r="C12" s="13" t="s">
        <v>8</v>
      </c>
      <c r="D12" s="14">
        <v>8</v>
      </c>
      <c r="E12" s="14">
        <v>8</v>
      </c>
      <c r="F12" s="14">
        <v>2</v>
      </c>
      <c r="G12" s="14">
        <v>4</v>
      </c>
      <c r="H12" s="14">
        <v>10</v>
      </c>
      <c r="I12" s="14">
        <v>8</v>
      </c>
      <c r="J12" s="14">
        <v>5</v>
      </c>
      <c r="K12" s="14" t="s">
        <v>21</v>
      </c>
      <c r="L12" s="14">
        <v>6</v>
      </c>
      <c r="M12" s="14">
        <v>4</v>
      </c>
      <c r="N12" s="14"/>
      <c r="O12" s="14"/>
      <c r="P12" s="14"/>
      <c r="Q12" s="14"/>
      <c r="R12" s="14">
        <v>5</v>
      </c>
      <c r="S12" s="14">
        <v>7</v>
      </c>
      <c r="T12" s="14" t="s">
        <v>10</v>
      </c>
      <c r="U12" s="14">
        <v>8</v>
      </c>
      <c r="V12" s="14">
        <v>2</v>
      </c>
      <c r="W12" s="14">
        <v>20</v>
      </c>
      <c r="X12" s="14" t="s">
        <v>10</v>
      </c>
      <c r="Y12" s="14" t="s">
        <v>21</v>
      </c>
      <c r="Z12" s="14" t="s">
        <v>21</v>
      </c>
      <c r="AA12" s="14">
        <v>8</v>
      </c>
      <c r="AB12" s="14">
        <v>8</v>
      </c>
      <c r="AC12" s="14">
        <v>12</v>
      </c>
      <c r="AD12" s="17">
        <f t="shared" si="1"/>
        <v>2</v>
      </c>
      <c r="AE12" s="17">
        <f t="shared" si="2"/>
        <v>2</v>
      </c>
      <c r="AF12" s="17">
        <f t="shared" si="3"/>
        <v>4</v>
      </c>
      <c r="AG12" s="18">
        <f t="shared" si="0"/>
        <v>125</v>
      </c>
    </row>
    <row r="13" spans="1:35" x14ac:dyDescent="0.25">
      <c r="A13" s="7">
        <v>8</v>
      </c>
      <c r="B13" s="12" t="s">
        <v>19</v>
      </c>
      <c r="C13" s="13" t="s">
        <v>8</v>
      </c>
      <c r="D13" s="15">
        <v>3</v>
      </c>
      <c r="E13" s="15">
        <v>3</v>
      </c>
      <c r="F13" s="15">
        <v>10</v>
      </c>
      <c r="G13" s="15">
        <v>2</v>
      </c>
      <c r="H13" s="15">
        <v>3</v>
      </c>
      <c r="I13" s="15">
        <v>4</v>
      </c>
      <c r="J13" s="15">
        <v>1</v>
      </c>
      <c r="K13" s="15">
        <v>2</v>
      </c>
      <c r="L13" s="15">
        <v>4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>
        <f t="shared" si="1"/>
        <v>1</v>
      </c>
      <c r="AE13" s="17">
        <f t="shared" si="2"/>
        <v>2</v>
      </c>
      <c r="AF13" s="17">
        <f t="shared" si="3"/>
        <v>2</v>
      </c>
      <c r="AG13" s="18">
        <f t="shared" si="0"/>
        <v>32</v>
      </c>
    </row>
    <row r="14" spans="1:35" x14ac:dyDescent="0.25">
      <c r="A14" s="7">
        <v>9</v>
      </c>
      <c r="B14" s="12" t="s">
        <v>23</v>
      </c>
      <c r="C14" s="13" t="s">
        <v>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>
        <v>3</v>
      </c>
      <c r="Y14" s="15">
        <v>3</v>
      </c>
      <c r="Z14" s="15" t="s">
        <v>10</v>
      </c>
      <c r="AA14" s="15"/>
      <c r="AB14" s="15"/>
      <c r="AC14" s="15"/>
      <c r="AD14" s="17">
        <f t="shared" si="1"/>
        <v>1</v>
      </c>
      <c r="AE14" s="17">
        <f t="shared" si="2"/>
        <v>3</v>
      </c>
      <c r="AF14" s="17">
        <f t="shared" si="3"/>
        <v>3</v>
      </c>
      <c r="AG14" s="18">
        <f t="shared" si="0"/>
        <v>7</v>
      </c>
    </row>
    <row r="15" spans="1:35" x14ac:dyDescent="0.25">
      <c r="A15" s="7">
        <v>10</v>
      </c>
      <c r="B15" s="12" t="s">
        <v>20</v>
      </c>
      <c r="C15" s="13"/>
      <c r="D15" s="15"/>
      <c r="E15" s="15"/>
      <c r="F15" s="15"/>
      <c r="G15" s="15">
        <v>1</v>
      </c>
      <c r="H15" s="15">
        <v>2</v>
      </c>
      <c r="I15" s="15">
        <v>2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>
        <f t="shared" si="1"/>
        <v>1</v>
      </c>
      <c r="AE15" s="17">
        <f t="shared" si="2"/>
        <v>2</v>
      </c>
      <c r="AF15" s="17">
        <f t="shared" si="3"/>
        <v>2</v>
      </c>
      <c r="AG15" s="18">
        <f t="shared" si="0"/>
        <v>5</v>
      </c>
    </row>
    <row r="16" spans="1:35" ht="15.75" thickBot="1" x14ac:dyDescent="0.3">
      <c r="A16" s="7">
        <v>11</v>
      </c>
      <c r="B16" s="12" t="s">
        <v>22</v>
      </c>
      <c r="C16" s="13" t="s">
        <v>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v>2</v>
      </c>
      <c r="Q16" s="16">
        <v>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>
        <f t="shared" si="1"/>
        <v>0</v>
      </c>
      <c r="AE16" s="17">
        <f t="shared" si="2"/>
        <v>2</v>
      </c>
      <c r="AF16" s="17"/>
      <c r="AG16" s="18">
        <f t="shared" si="0"/>
        <v>2</v>
      </c>
    </row>
    <row r="17" spans="2:34" s="4" customFormat="1" x14ac:dyDescent="0.25"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19"/>
      <c r="AE17" s="19"/>
      <c r="AF17" s="19"/>
      <c r="AG17" s="10" t="e">
        <f>AVERAGE(D17:Z17)</f>
        <v>#DIV/0!</v>
      </c>
    </row>
    <row r="18" spans="2:34" ht="15" customHeight="1" x14ac:dyDescent="0.25">
      <c r="B18" s="209" t="s">
        <v>4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11"/>
    </row>
  </sheetData>
  <mergeCells count="30">
    <mergeCell ref="B18:AG18"/>
    <mergeCell ref="D17:F17"/>
    <mergeCell ref="G17:I17"/>
    <mergeCell ref="J17:L17"/>
    <mergeCell ref="M17:O17"/>
    <mergeCell ref="P17:Q17"/>
    <mergeCell ref="R17:T17"/>
    <mergeCell ref="R4:T4"/>
    <mergeCell ref="U4:W4"/>
    <mergeCell ref="X4:Z4"/>
    <mergeCell ref="AA4:AC4"/>
    <mergeCell ref="U17:W17"/>
    <mergeCell ref="X17:Z17"/>
    <mergeCell ref="AA17:AC17"/>
    <mergeCell ref="A1:AG2"/>
    <mergeCell ref="D3:F3"/>
    <mergeCell ref="G3:I3"/>
    <mergeCell ref="J3:L3"/>
    <mergeCell ref="M3:O3"/>
    <mergeCell ref="P3:Q3"/>
    <mergeCell ref="R3:T3"/>
    <mergeCell ref="U3:W3"/>
    <mergeCell ref="X3:Z3"/>
    <mergeCell ref="AA3:AC3"/>
    <mergeCell ref="AG3:AG5"/>
    <mergeCell ref="D4:F4"/>
    <mergeCell ref="G4:I4"/>
    <mergeCell ref="J4:L4"/>
    <mergeCell ref="M4:O4"/>
    <mergeCell ref="P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GTC</vt:lpstr>
      <vt:lpstr>GTC PROD</vt:lpstr>
      <vt:lpstr>GTC X</vt:lpstr>
      <vt:lpstr>Manufacturers</vt:lpstr>
      <vt:lpstr>Sheet1</vt:lpstr>
      <vt:lpstr>GTC!Print_Area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2013-11-04T10:44:55Z</cp:lastPrinted>
  <dcterms:created xsi:type="dcterms:W3CDTF">2012-03-03T08:29:38Z</dcterms:created>
  <dcterms:modified xsi:type="dcterms:W3CDTF">2016-12-02T08:03:41Z</dcterms:modified>
</cp:coreProperties>
</file>