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912" activeTab="0"/>
  </bookViews>
  <sheets>
    <sheet name="50 cc Newbies" sheetId="1" r:id="rId1"/>
    <sheet name="50cc Pro" sheetId="2" r:id="rId2"/>
    <sheet name="65 cc Bikes" sheetId="3" r:id="rId3"/>
    <sheet name="Junior 85cc Bikes" sheetId="4" r:id="rId4"/>
    <sheet name="PRO MINI" sheetId="5" r:id="rId5"/>
    <sheet name="125cc Bikes" sheetId="6" r:id="rId6"/>
    <sheet name="MX1" sheetId="7" r:id="rId7"/>
    <sheet name="MX2" sheetId="8" r:id="rId8"/>
    <sheet name="MX3" sheetId="9" r:id="rId9"/>
    <sheet name="SUPPORT" sheetId="10" r:id="rId10"/>
    <sheet name="Over 35" sheetId="11" r:id="rId11"/>
    <sheet name="Sheet1" sheetId="12" r:id="rId12"/>
  </sheets>
  <definedNames>
    <definedName name="_xlnm.Print_Area" localSheetId="0">'50 cc Newbies'!$A:$R</definedName>
    <definedName name="_xlnm.Print_Area" localSheetId="6">'MX1'!#REF!</definedName>
    <definedName name="_xlnm.Print_Titles" localSheetId="3">'Junior 85cc Bikes'!$1:$2</definedName>
  </definedNames>
  <calcPr fullCalcOnLoad="1"/>
</workbook>
</file>

<file path=xl/sharedStrings.xml><?xml version="1.0" encoding="utf-8"?>
<sst xmlns="http://schemas.openxmlformats.org/spreadsheetml/2006/main" count="392" uniqueCount="167">
  <si>
    <t>Competitor</t>
  </si>
  <si>
    <t>Lic.No.</t>
  </si>
  <si>
    <t>Bike No.</t>
  </si>
  <si>
    <t>Total</t>
  </si>
  <si>
    <t>Pos</t>
  </si>
  <si>
    <t>12 March</t>
  </si>
  <si>
    <t>26 March</t>
  </si>
  <si>
    <t>11 June</t>
  </si>
  <si>
    <t>24 Sep</t>
  </si>
  <si>
    <t>J333</t>
  </si>
  <si>
    <t>18</t>
  </si>
  <si>
    <t>Andrea Mynhardt</t>
  </si>
  <si>
    <t>Justin Sangster</t>
  </si>
  <si>
    <t>Calam Marriot</t>
  </si>
  <si>
    <t>Anthony Raynard</t>
  </si>
  <si>
    <t>Dylan Donald</t>
  </si>
  <si>
    <t>Brendan Roger</t>
  </si>
  <si>
    <t>Darren Jones</t>
  </si>
  <si>
    <t>Seth vd Abeele</t>
  </si>
  <si>
    <t>Dylan Stokes</t>
  </si>
  <si>
    <t>Luke Du Toit</t>
  </si>
  <si>
    <t>Keegan Barnard</t>
  </si>
  <si>
    <t>Leslie Holmes</t>
  </si>
  <si>
    <t>Tom Rodger</t>
  </si>
  <si>
    <t>James Gordon</t>
  </si>
  <si>
    <t>Tyler Vletter</t>
  </si>
  <si>
    <t>Liam Tito</t>
  </si>
  <si>
    <t>Kane Kirst</t>
  </si>
  <si>
    <t>Ethan Williamson</t>
  </si>
  <si>
    <t>Ryan Tito</t>
  </si>
  <si>
    <t>Keanan Strauss</t>
  </si>
  <si>
    <t>Christie  Vletter</t>
  </si>
  <si>
    <t>one day</t>
  </si>
  <si>
    <t>Neil van der Vyver</t>
  </si>
  <si>
    <t>Reinier van der Merwe</t>
  </si>
  <si>
    <t>Tiaan Marais</t>
  </si>
  <si>
    <t>Oliver van Zyl-Smith</t>
  </si>
  <si>
    <t>Nicol Smit</t>
  </si>
  <si>
    <t>Sebastian Wood</t>
  </si>
  <si>
    <t>Ethan Rodger</t>
  </si>
  <si>
    <t>Pieter Heyns</t>
  </si>
  <si>
    <t>Nadja Meiburg</t>
  </si>
  <si>
    <t>Ethan Hoffman</t>
  </si>
  <si>
    <t>Kai Kirst</t>
  </si>
  <si>
    <t>Brett Roberts</t>
  </si>
  <si>
    <t>Roy Van Niekerk</t>
  </si>
  <si>
    <t>Tehgan Hindmarch</t>
  </si>
  <si>
    <t>Brandan Botha</t>
  </si>
  <si>
    <t>Kyle Wiltshire</t>
  </si>
  <si>
    <t>J254</t>
  </si>
  <si>
    <t>Arnu Saaiman</t>
  </si>
  <si>
    <t>1480</t>
  </si>
  <si>
    <t>33061</t>
  </si>
  <si>
    <t>3083</t>
  </si>
  <si>
    <t>1871</t>
  </si>
  <si>
    <t>9404</t>
  </si>
  <si>
    <t>33031</t>
  </si>
  <si>
    <t>9303</t>
  </si>
  <si>
    <t>Dax Hunt</t>
  </si>
  <si>
    <t>George Liebchen</t>
  </si>
  <si>
    <t>Terence Monk</t>
  </si>
  <si>
    <t>Matthew King</t>
  </si>
  <si>
    <t>Mark Guy</t>
  </si>
  <si>
    <t>Adrian De Hutton</t>
  </si>
  <si>
    <t>Mark Hope</t>
  </si>
  <si>
    <t>Byrone Billings</t>
  </si>
  <si>
    <t>Neil Glezer-Jones</t>
  </si>
  <si>
    <t>Brandon van Jaarsveldt</t>
  </si>
  <si>
    <t>Aiden Rodger</t>
  </si>
  <si>
    <t>Haydon Wood</t>
  </si>
  <si>
    <t>Darren Botha</t>
  </si>
  <si>
    <t>Karl Marneweck</t>
  </si>
  <si>
    <t>Gavin Mclaughlin</t>
  </si>
  <si>
    <t>Darrel Bremer</t>
  </si>
  <si>
    <t>Alec Combrink</t>
  </si>
  <si>
    <t>James Rodger</t>
  </si>
  <si>
    <t>Michael Caldwell</t>
  </si>
  <si>
    <t>Johann Spies</t>
  </si>
  <si>
    <t>Gavin McLaughlin</t>
  </si>
  <si>
    <t>Chris Erasmus</t>
  </si>
  <si>
    <t>Alexander Combrink</t>
  </si>
  <si>
    <t>Jason Du toit</t>
  </si>
  <si>
    <t>Nathan Victor</t>
  </si>
  <si>
    <t>Adam Rodger</t>
  </si>
  <si>
    <t>Paul Muller</t>
  </si>
  <si>
    <t>Liam Lambert</t>
  </si>
  <si>
    <t>Krige vd Merwe</t>
  </si>
  <si>
    <t>Niel vd Vyver</t>
  </si>
  <si>
    <t>Dean van Niekerk</t>
  </si>
  <si>
    <t>David Ness</t>
  </si>
  <si>
    <t>Tyron Hudson</t>
  </si>
  <si>
    <t>Ike Klaassen</t>
  </si>
  <si>
    <t>Josh de Hutton</t>
  </si>
  <si>
    <t>Kirsten Ness</t>
  </si>
  <si>
    <t>Arnu Saalman</t>
  </si>
  <si>
    <t>Alex Hintenhaus</t>
  </si>
  <si>
    <t>Corne Horn</t>
  </si>
  <si>
    <t>Matthew Ness</t>
  </si>
  <si>
    <t>Jonathan Hudson</t>
  </si>
  <si>
    <t>Gerhard Hanekom</t>
  </si>
  <si>
    <t>Vincent Harth</t>
  </si>
  <si>
    <t>Shaun Johnson</t>
  </si>
  <si>
    <t>Jaen Keet</t>
  </si>
  <si>
    <t>Jaco van Zyl</t>
  </si>
  <si>
    <t>Vernol Spangenberg</t>
  </si>
  <si>
    <t>Kobus Le Roux</t>
  </si>
  <si>
    <t>Colin N Meder</t>
  </si>
  <si>
    <t>C310</t>
  </si>
  <si>
    <t>Calvin Wright</t>
  </si>
  <si>
    <t>Trent Garbutt</t>
  </si>
  <si>
    <t>Max de Araujo</t>
  </si>
  <si>
    <t>Brian Carstens</t>
  </si>
  <si>
    <t>Heinz Otte</t>
  </si>
  <si>
    <t>C722</t>
  </si>
  <si>
    <t>Louis Pereira</t>
  </si>
  <si>
    <t>Calvin Reck</t>
  </si>
  <si>
    <t>Mark West</t>
  </si>
  <si>
    <t>Kyle Bremer</t>
  </si>
  <si>
    <t>1974</t>
  </si>
  <si>
    <t>01583</t>
  </si>
  <si>
    <t>Calum Marriott</t>
  </si>
  <si>
    <t>Seth van den Abeele</t>
  </si>
  <si>
    <t>Alastair Cordiner</t>
  </si>
  <si>
    <t>Bradley Sullivan</t>
  </si>
  <si>
    <t>5755</t>
  </si>
  <si>
    <t>1761</t>
  </si>
  <si>
    <t>8328</t>
  </si>
  <si>
    <t>5178</t>
  </si>
  <si>
    <t>Lucca Mynhardt</t>
  </si>
  <si>
    <t>33695</t>
  </si>
  <si>
    <t>03706</t>
  </si>
  <si>
    <t>One Day</t>
  </si>
  <si>
    <t>163268</t>
  </si>
  <si>
    <t>319238</t>
  </si>
  <si>
    <t>36455</t>
  </si>
  <si>
    <t>50 cc Newbies</t>
  </si>
  <si>
    <t>Western Cape Club Championship</t>
  </si>
  <si>
    <t>50 cc Pro</t>
  </si>
  <si>
    <t xml:space="preserve">   Junior 65 cc</t>
  </si>
  <si>
    <t xml:space="preserve">   Junior 85 cc</t>
  </si>
  <si>
    <t xml:space="preserve">   Pro Mini</t>
  </si>
  <si>
    <t xml:space="preserve">   High School 125</t>
  </si>
  <si>
    <t xml:space="preserve">      MX 1</t>
  </si>
  <si>
    <t xml:space="preserve">      MX 2</t>
  </si>
  <si>
    <t xml:space="preserve">      MX 3</t>
  </si>
  <si>
    <t xml:space="preserve">   MX Support</t>
  </si>
  <si>
    <t xml:space="preserve"> Over 35 - 125 cc</t>
  </si>
  <si>
    <t>Jamie-Lee Wassung</t>
  </si>
  <si>
    <t>C505</t>
  </si>
  <si>
    <t>Abigail Tito</t>
  </si>
  <si>
    <t>Chase Dante Bekker</t>
  </si>
  <si>
    <t>Michael Enslin</t>
  </si>
  <si>
    <t>Kyle West</t>
  </si>
  <si>
    <t>Juha van Lill</t>
  </si>
  <si>
    <t>Reece Hayward</t>
  </si>
  <si>
    <t>Devan Marais</t>
  </si>
  <si>
    <t>Roy van Niekerk</t>
  </si>
  <si>
    <t>Boetie van Niekerk</t>
  </si>
  <si>
    <t>Nigel Mecer</t>
  </si>
  <si>
    <t>Jonty Cornah</t>
  </si>
  <si>
    <t>C28</t>
  </si>
  <si>
    <t>Joshua Searle</t>
  </si>
  <si>
    <t>X</t>
  </si>
  <si>
    <t>OEL</t>
  </si>
  <si>
    <t>38154</t>
  </si>
  <si>
    <t>5473</t>
  </si>
  <si>
    <t>1074</t>
  </si>
</sst>
</file>

<file path=xl/styles.xml><?xml version="1.0" encoding="utf-8"?>
<styleSheet xmlns="http://schemas.openxmlformats.org/spreadsheetml/2006/main">
  <numFmts count="4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9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63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595959"/>
      <name val="Verdana"/>
      <family val="2"/>
    </font>
    <font>
      <sz val="10"/>
      <color theme="1"/>
      <name val="Arial"/>
      <family val="2"/>
    </font>
    <font>
      <b/>
      <sz val="11"/>
      <color rgb="FFFF000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25" fillId="19" borderId="1" applyNumberFormat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1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19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16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" fontId="2" fillId="0" borderId="0" xfId="60" applyFont="1" applyFill="1" applyBorder="1">
      <alignment horizontal="center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6" fontId="11" fillId="0" borderId="0" xfId="0" applyNumberFormat="1" applyFont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9" fontId="10" fillId="0" borderId="0" xfId="62" applyNumberFormat="1" applyFont="1" applyFill="1" applyBorder="1" applyAlignment="1">
      <alignment horizontal="center"/>
      <protection/>
    </xf>
    <xf numFmtId="0" fontId="10" fillId="0" borderId="0" xfId="6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" fontId="14" fillId="0" borderId="0" xfId="0" applyNumberFormat="1" applyFont="1" applyFill="1" applyAlignment="1">
      <alignment horizontal="center"/>
    </xf>
    <xf numFmtId="0" fontId="11" fillId="0" borderId="0" xfId="62" applyFont="1" applyFill="1" applyBorder="1">
      <alignment/>
      <protection/>
    </xf>
    <xf numFmtId="1" fontId="8" fillId="0" borderId="9" xfId="0" applyNumberFormat="1" applyFont="1" applyFill="1" applyBorder="1" applyAlignment="1">
      <alignment horizontal="center"/>
    </xf>
    <xf numFmtId="1" fontId="8" fillId="0" borderId="9" xfId="60" applyFont="1" applyFill="1" applyBorder="1">
      <alignment horizontal="center"/>
      <protection/>
    </xf>
    <xf numFmtId="1" fontId="18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8" fillId="0" borderId="9" xfId="0" applyFont="1" applyFill="1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8" fillId="0" borderId="9" xfId="62" applyFont="1" applyFill="1" applyBorder="1">
      <alignment/>
      <protection/>
    </xf>
    <xf numFmtId="0" fontId="6" fillId="0" borderId="9" xfId="62" applyFont="1" applyFill="1" applyBorder="1">
      <alignment/>
      <protection/>
    </xf>
    <xf numFmtId="1" fontId="49" fillId="0" borderId="9" xfId="0" applyNumberFormat="1" applyFont="1" applyFill="1" applyBorder="1" applyAlignment="1">
      <alignment horizontal="center"/>
    </xf>
    <xf numFmtId="49" fontId="8" fillId="0" borderId="9" xfId="62" applyNumberFormat="1" applyFont="1" applyFill="1" applyBorder="1" applyAlignment="1">
      <alignment horizontal="center"/>
      <protection/>
    </xf>
    <xf numFmtId="0" fontId="8" fillId="0" borderId="9" xfId="62" applyFont="1" applyFill="1" applyBorder="1" applyAlignment="1">
      <alignment horizontal="center"/>
      <protection/>
    </xf>
    <xf numFmtId="49" fontId="6" fillId="0" borderId="9" xfId="62" applyNumberFormat="1" applyFont="1" applyFill="1" applyBorder="1" applyAlignment="1">
      <alignment horizontal="center"/>
      <protection/>
    </xf>
    <xf numFmtId="0" fontId="6" fillId="0" borderId="9" xfId="62" applyFont="1" applyFill="1" applyBorder="1" applyAlignment="1">
      <alignment horizontal="center"/>
      <protection/>
    </xf>
    <xf numFmtId="0" fontId="6" fillId="0" borderId="9" xfId="0" applyFont="1" applyFill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49" fillId="0" borderId="9" xfId="0" applyNumberFormat="1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49" fontId="6" fillId="0" borderId="9" xfId="62" applyNumberFormat="1" applyFont="1" applyFill="1" applyBorder="1" applyAlignment="1" quotePrefix="1">
      <alignment horizontal="center"/>
      <protection/>
    </xf>
    <xf numFmtId="1" fontId="9" fillId="0" borderId="9" xfId="0" applyNumberFormat="1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left"/>
    </xf>
    <xf numFmtId="1" fontId="14" fillId="0" borderId="9" xfId="60" applyFont="1" applyFill="1" applyBorder="1">
      <alignment horizontal="center"/>
      <protection/>
    </xf>
    <xf numFmtId="1" fontId="12" fillId="0" borderId="9" xfId="60" applyFont="1" applyFill="1" applyBorder="1">
      <alignment horizontal="center"/>
      <protection/>
    </xf>
    <xf numFmtId="0" fontId="14" fillId="0" borderId="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0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left" wrapText="1"/>
    </xf>
    <xf numFmtId="0" fontId="0" fillId="0" borderId="9" xfId="0" applyFont="1" applyBorder="1" applyAlignment="1">
      <alignment/>
    </xf>
    <xf numFmtId="49" fontId="0" fillId="0" borderId="9" xfId="0" applyNumberFormat="1" applyFont="1" applyFill="1" applyBorder="1" applyAlignment="1" quotePrefix="1">
      <alignment horizontal="center"/>
    </xf>
    <xf numFmtId="0" fontId="0" fillId="0" borderId="9" xfId="62" applyFont="1" applyFill="1" applyBorder="1" applyAlignment="1">
      <alignment horizontal="center"/>
      <protection/>
    </xf>
    <xf numFmtId="0" fontId="0" fillId="0" borderId="9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9" xfId="60" applyFont="1" applyFill="1" applyBorder="1">
      <alignment horizontal="center"/>
      <protection/>
    </xf>
    <xf numFmtId="1" fontId="3" fillId="0" borderId="9" xfId="0" applyNumberFormat="1" applyFont="1" applyBorder="1" applyAlignment="1">
      <alignment horizontal="center"/>
    </xf>
    <xf numFmtId="49" fontId="0" fillId="0" borderId="9" xfId="62" applyNumberFormat="1" applyFont="1" applyFill="1" applyBorder="1" applyAlignment="1" quotePrefix="1">
      <alignment horizontal="center"/>
      <protection/>
    </xf>
    <xf numFmtId="49" fontId="2" fillId="0" borderId="9" xfId="62" applyNumberFormat="1" applyFont="1" applyFill="1" applyBorder="1" applyAlignment="1">
      <alignment horizontal="center"/>
      <protection/>
    </xf>
    <xf numFmtId="0" fontId="2" fillId="0" borderId="9" xfId="62" applyFont="1" applyFill="1" applyBorder="1" applyAlignment="1">
      <alignment horizontal="center"/>
      <protection/>
    </xf>
    <xf numFmtId="0" fontId="21" fillId="0" borderId="9" xfId="62" applyFont="1" applyFill="1" applyBorder="1" applyAlignment="1">
      <alignment horizontal="center"/>
      <protection/>
    </xf>
    <xf numFmtId="1" fontId="0" fillId="0" borderId="9" xfId="0" applyNumberFormat="1" applyFont="1" applyFill="1" applyBorder="1" applyAlignment="1">
      <alignment horizontal="center"/>
    </xf>
    <xf numFmtId="1" fontId="0" fillId="0" borderId="9" xfId="60" applyFont="1" applyFill="1" applyBorder="1">
      <alignment horizontal="center"/>
      <protection/>
    </xf>
    <xf numFmtId="1" fontId="0" fillId="0" borderId="9" xfId="0" applyNumberFormat="1" applyFont="1" applyBorder="1" applyAlignment="1">
      <alignment/>
    </xf>
    <xf numFmtId="0" fontId="51" fillId="0" borderId="9" xfId="0" applyFont="1" applyBorder="1" applyAlignment="1">
      <alignment/>
    </xf>
    <xf numFmtId="49" fontId="0" fillId="0" borderId="9" xfId="62" applyNumberFormat="1" applyFont="1" applyFill="1" applyBorder="1" applyAlignment="1">
      <alignment horizontal="center"/>
      <protection/>
    </xf>
    <xf numFmtId="1" fontId="52" fillId="0" borderId="9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/>
    </xf>
    <xf numFmtId="0" fontId="0" fillId="0" borderId="9" xfId="62" applyFont="1" applyFill="1" applyBorder="1">
      <alignment/>
      <protection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wrapText="1"/>
    </xf>
    <xf numFmtId="0" fontId="51" fillId="0" borderId="9" xfId="0" applyFont="1" applyFill="1" applyBorder="1" applyAlignment="1" quotePrefix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 quotePrefix="1">
      <alignment horizontal="center"/>
    </xf>
    <xf numFmtId="0" fontId="0" fillId="0" borderId="9" xfId="0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1" fontId="7" fillId="24" borderId="9" xfId="0" applyNumberFormat="1" applyFont="1" applyFill="1" applyBorder="1" applyAlignment="1">
      <alignment horizontal="center" vertical="center" wrapText="1"/>
    </xf>
    <xf numFmtId="16" fontId="7" fillId="24" borderId="9" xfId="0" applyNumberFormat="1" applyFont="1" applyFill="1" applyBorder="1" applyAlignment="1">
      <alignment horizontal="center" vertical="center"/>
    </xf>
    <xf numFmtId="0" fontId="7" fillId="24" borderId="9" xfId="0" applyFont="1" applyFill="1" applyBorder="1" applyAlignment="1">
      <alignment horizontal="center" vertical="center" wrapText="1"/>
    </xf>
    <xf numFmtId="1" fontId="7" fillId="24" borderId="9" xfId="0" applyNumberFormat="1" applyFont="1" applyFill="1" applyBorder="1" applyAlignment="1" quotePrefix="1">
      <alignment horizontal="center" vertical="center" wrapText="1"/>
    </xf>
    <xf numFmtId="1" fontId="7" fillId="24" borderId="13" xfId="0" applyNumberFormat="1" applyFont="1" applyFill="1" applyBorder="1" applyAlignment="1" quotePrefix="1">
      <alignment horizontal="center" vertical="center" wrapText="1"/>
    </xf>
    <xf numFmtId="1" fontId="7" fillId="24" borderId="14" xfId="0" applyNumberFormat="1" applyFont="1" applyFill="1" applyBorder="1" applyAlignment="1" quotePrefix="1">
      <alignment horizontal="center" vertical="center" wrapText="1"/>
    </xf>
    <xf numFmtId="16" fontId="11" fillId="24" borderId="9" xfId="0" applyNumberFormat="1" applyFont="1" applyFill="1" applyBorder="1" applyAlignment="1">
      <alignment horizontal="center" vertical="center"/>
    </xf>
    <xf numFmtId="0" fontId="11" fillId="24" borderId="9" xfId="0" applyFont="1" applyFill="1" applyBorder="1" applyAlignment="1">
      <alignment horizontal="center" vertical="center" wrapText="1"/>
    </xf>
    <xf numFmtId="16" fontId="7" fillId="24" borderId="13" xfId="0" applyNumberFormat="1" applyFont="1" applyFill="1" applyBorder="1" applyAlignment="1">
      <alignment horizontal="center" vertical="center"/>
    </xf>
    <xf numFmtId="16" fontId="7" fillId="24" borderId="14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1" fontId="7" fillId="24" borderId="13" xfId="0" applyNumberFormat="1" applyFont="1" applyFill="1" applyBorder="1" applyAlignment="1">
      <alignment horizontal="center" vertical="center" wrapText="1"/>
    </xf>
    <xf numFmtId="1" fontId="7" fillId="24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TSNUM" xfId="60"/>
    <cellStyle name="PTSTOT" xfId="61"/>
    <cellStyle name="PTST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95" zoomScaleNormal="95" zoomScalePageLayoutView="0" workbookViewId="0" topLeftCell="A1">
      <selection activeCell="A1" sqref="A1"/>
    </sheetView>
  </sheetViews>
  <sheetFormatPr defaultColWidth="8.7109375" defaultRowHeight="12.75"/>
  <cols>
    <col min="1" max="1" width="6.7109375" style="0" customWidth="1"/>
    <col min="2" max="2" width="18.28125" style="0" customWidth="1"/>
    <col min="3" max="3" width="10.57421875" style="0" customWidth="1"/>
    <col min="4" max="4" width="12.7109375" style="0" customWidth="1"/>
    <col min="5" max="9" width="6.140625" style="0" customWidth="1"/>
    <col min="10" max="16" width="5.7109375" style="0" customWidth="1"/>
    <col min="17" max="17" width="3.28125" style="0" customWidth="1"/>
    <col min="18" max="18" width="15.7109375" style="0" customWidth="1"/>
    <col min="19" max="19" width="6.7109375" style="0" customWidth="1"/>
  </cols>
  <sheetData>
    <row r="1" spans="4:6" ht="26.25">
      <c r="D1" s="85" t="s">
        <v>136</v>
      </c>
      <c r="F1" s="85"/>
    </row>
    <row r="2" ht="36" customHeight="1">
      <c r="F2" s="85" t="s">
        <v>135</v>
      </c>
    </row>
    <row r="3" spans="1:19" s="6" customFormat="1" ht="18.75" customHeight="1">
      <c r="A3" s="92" t="s">
        <v>4</v>
      </c>
      <c r="B3" s="92" t="s">
        <v>0</v>
      </c>
      <c r="C3" s="93" t="s">
        <v>1</v>
      </c>
      <c r="D3" s="93" t="s">
        <v>2</v>
      </c>
      <c r="E3" s="95" t="s">
        <v>5</v>
      </c>
      <c r="F3" s="95" t="s">
        <v>5</v>
      </c>
      <c r="G3" s="95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  <c r="S3" s="9"/>
    </row>
    <row r="4" spans="1:19" s="6" customFormat="1" ht="18.75" customHeight="1">
      <c r="A4" s="92"/>
      <c r="B4" s="92"/>
      <c r="C4" s="93"/>
      <c r="D4" s="93"/>
      <c r="E4" s="96"/>
      <c r="F4" s="96"/>
      <c r="G4" s="96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"/>
    </row>
    <row r="5" spans="1:18" s="11" customFormat="1" ht="23.25" customHeight="1">
      <c r="A5" s="38">
        <v>1</v>
      </c>
      <c r="B5" s="44" t="s">
        <v>24</v>
      </c>
      <c r="C5" s="45">
        <v>35022</v>
      </c>
      <c r="D5" s="45">
        <v>7</v>
      </c>
      <c r="E5" s="45">
        <v>22</v>
      </c>
      <c r="F5" s="45">
        <v>22</v>
      </c>
      <c r="G5" s="22">
        <f aca="true" t="shared" si="0" ref="G5:G19">SUM(E5+F5)</f>
        <v>44</v>
      </c>
      <c r="H5" s="23">
        <v>22</v>
      </c>
      <c r="I5" s="23">
        <v>22</v>
      </c>
      <c r="J5" s="22">
        <v>44</v>
      </c>
      <c r="K5" s="23">
        <v>25</v>
      </c>
      <c r="L5" s="23">
        <v>25</v>
      </c>
      <c r="M5" s="22">
        <f aca="true" t="shared" si="1" ref="M5:M19">SUM(K5+L5)</f>
        <v>50</v>
      </c>
      <c r="N5" s="23">
        <v>22</v>
      </c>
      <c r="O5" s="23">
        <v>22</v>
      </c>
      <c r="P5" s="22">
        <f aca="true" t="shared" si="2" ref="P5:P19">SUM(N5+O5)</f>
        <v>44</v>
      </c>
      <c r="Q5" s="23"/>
      <c r="R5" s="36">
        <f aca="true" t="shared" si="3" ref="R5:R19">SUM(G5+J5+M5+P5)</f>
        <v>182</v>
      </c>
    </row>
    <row r="6" spans="1:18" s="11" customFormat="1" ht="23.25" customHeight="1">
      <c r="A6" s="38">
        <v>2</v>
      </c>
      <c r="B6" s="44" t="s">
        <v>26</v>
      </c>
      <c r="C6" s="45">
        <v>36388</v>
      </c>
      <c r="D6" s="45">
        <v>13</v>
      </c>
      <c r="E6" s="45">
        <v>20</v>
      </c>
      <c r="F6" s="45">
        <v>20</v>
      </c>
      <c r="G6" s="22">
        <f t="shared" si="0"/>
        <v>40</v>
      </c>
      <c r="H6" s="23"/>
      <c r="I6" s="23"/>
      <c r="J6" s="22">
        <f>SUM(H6+I6)</f>
        <v>0</v>
      </c>
      <c r="K6" s="23">
        <v>16</v>
      </c>
      <c r="L6" s="23">
        <v>20</v>
      </c>
      <c r="M6" s="22">
        <f t="shared" si="1"/>
        <v>36</v>
      </c>
      <c r="N6" s="23">
        <v>19</v>
      </c>
      <c r="O6" s="23">
        <v>17</v>
      </c>
      <c r="P6" s="22">
        <f t="shared" si="2"/>
        <v>36</v>
      </c>
      <c r="Q6" s="23"/>
      <c r="R6" s="36">
        <f t="shared" si="3"/>
        <v>112</v>
      </c>
    </row>
    <row r="7" spans="1:18" s="11" customFormat="1" ht="23.25" customHeight="1">
      <c r="A7" s="38">
        <v>3</v>
      </c>
      <c r="B7" s="52" t="s">
        <v>11</v>
      </c>
      <c r="C7" s="83" t="s">
        <v>129</v>
      </c>
      <c r="D7" s="32">
        <v>109</v>
      </c>
      <c r="E7" s="32"/>
      <c r="F7" s="32"/>
      <c r="G7" s="22">
        <f t="shared" si="0"/>
        <v>0</v>
      </c>
      <c r="H7" s="23">
        <v>25</v>
      </c>
      <c r="I7" s="23">
        <v>25</v>
      </c>
      <c r="J7" s="22">
        <v>50</v>
      </c>
      <c r="K7" s="23"/>
      <c r="L7" s="23"/>
      <c r="M7" s="22">
        <f t="shared" si="1"/>
        <v>0</v>
      </c>
      <c r="N7" s="23">
        <v>25</v>
      </c>
      <c r="O7" s="23">
        <v>25</v>
      </c>
      <c r="P7" s="22">
        <f t="shared" si="2"/>
        <v>50</v>
      </c>
      <c r="Q7" s="23"/>
      <c r="R7" s="36">
        <f t="shared" si="3"/>
        <v>100</v>
      </c>
    </row>
    <row r="8" spans="1:18" s="11" customFormat="1" ht="23.25" customHeight="1">
      <c r="A8" s="38">
        <v>4</v>
      </c>
      <c r="B8" s="44" t="s">
        <v>25</v>
      </c>
      <c r="C8" s="45" t="s">
        <v>32</v>
      </c>
      <c r="D8" s="45">
        <v>122</v>
      </c>
      <c r="E8" s="45"/>
      <c r="F8" s="45"/>
      <c r="G8" s="22">
        <f t="shared" si="0"/>
        <v>0</v>
      </c>
      <c r="H8" s="23"/>
      <c r="I8" s="23"/>
      <c r="J8" s="22">
        <f aca="true" t="shared" si="4" ref="J8:J19">SUM(H8+I8)</f>
        <v>0</v>
      </c>
      <c r="K8" s="23">
        <v>22</v>
      </c>
      <c r="L8" s="23">
        <v>22</v>
      </c>
      <c r="M8" s="22">
        <f t="shared" si="1"/>
        <v>44</v>
      </c>
      <c r="N8" s="23">
        <v>20</v>
      </c>
      <c r="O8" s="23">
        <v>20</v>
      </c>
      <c r="P8" s="22">
        <f t="shared" si="2"/>
        <v>40</v>
      </c>
      <c r="Q8" s="23"/>
      <c r="R8" s="36">
        <f t="shared" si="3"/>
        <v>84</v>
      </c>
    </row>
    <row r="9" spans="1:18" s="11" customFormat="1" ht="23.25" customHeight="1">
      <c r="A9" s="38">
        <v>5</v>
      </c>
      <c r="B9" s="44" t="s">
        <v>28</v>
      </c>
      <c r="C9" s="45">
        <v>320125</v>
      </c>
      <c r="D9" s="45">
        <v>5</v>
      </c>
      <c r="E9" s="45"/>
      <c r="F9" s="45"/>
      <c r="G9" s="22">
        <f t="shared" si="0"/>
        <v>0</v>
      </c>
      <c r="H9" s="23"/>
      <c r="I9" s="23"/>
      <c r="J9" s="22">
        <f t="shared" si="4"/>
        <v>0</v>
      </c>
      <c r="K9" s="23">
        <v>20</v>
      </c>
      <c r="L9" s="23">
        <v>19</v>
      </c>
      <c r="M9" s="22">
        <f t="shared" si="1"/>
        <v>39</v>
      </c>
      <c r="N9" s="23">
        <v>16</v>
      </c>
      <c r="O9" s="23">
        <v>18</v>
      </c>
      <c r="P9" s="22">
        <f t="shared" si="2"/>
        <v>34</v>
      </c>
      <c r="Q9" s="23"/>
      <c r="R9" s="36">
        <f t="shared" si="3"/>
        <v>73</v>
      </c>
    </row>
    <row r="10" spans="1:18" s="11" customFormat="1" ht="23.25" customHeight="1">
      <c r="A10" s="38">
        <v>6</v>
      </c>
      <c r="B10" s="44" t="s">
        <v>29</v>
      </c>
      <c r="C10" s="45">
        <v>36387</v>
      </c>
      <c r="D10" s="45">
        <v>19</v>
      </c>
      <c r="E10" s="45"/>
      <c r="F10" s="45"/>
      <c r="G10" s="22">
        <f t="shared" si="0"/>
        <v>0</v>
      </c>
      <c r="H10" s="23"/>
      <c r="I10" s="23"/>
      <c r="J10" s="22">
        <f t="shared" si="4"/>
        <v>0</v>
      </c>
      <c r="K10" s="23">
        <v>17</v>
      </c>
      <c r="L10" s="23">
        <v>18</v>
      </c>
      <c r="M10" s="22">
        <f t="shared" si="1"/>
        <v>35</v>
      </c>
      <c r="N10" s="23">
        <v>18</v>
      </c>
      <c r="O10" s="23">
        <v>19</v>
      </c>
      <c r="P10" s="22">
        <f t="shared" si="2"/>
        <v>37</v>
      </c>
      <c r="Q10" s="23"/>
      <c r="R10" s="36">
        <f t="shared" si="3"/>
        <v>72</v>
      </c>
    </row>
    <row r="11" spans="1:18" s="11" customFormat="1" ht="23.25" customHeight="1">
      <c r="A11" s="38">
        <v>7</v>
      </c>
      <c r="B11" s="44" t="s">
        <v>27</v>
      </c>
      <c r="C11" s="84">
        <v>37856</v>
      </c>
      <c r="D11" s="45">
        <v>33</v>
      </c>
      <c r="E11" s="45"/>
      <c r="F11" s="45"/>
      <c r="G11" s="22">
        <f t="shared" si="0"/>
        <v>0</v>
      </c>
      <c r="H11" s="23"/>
      <c r="I11" s="23"/>
      <c r="J11" s="22">
        <f t="shared" si="4"/>
        <v>0</v>
      </c>
      <c r="K11" s="23">
        <v>19</v>
      </c>
      <c r="L11" s="23">
        <v>0</v>
      </c>
      <c r="M11" s="22">
        <f t="shared" si="1"/>
        <v>19</v>
      </c>
      <c r="N11" s="23">
        <v>17</v>
      </c>
      <c r="O11" s="23">
        <v>15</v>
      </c>
      <c r="P11" s="22">
        <f t="shared" si="2"/>
        <v>32</v>
      </c>
      <c r="Q11" s="23"/>
      <c r="R11" s="36">
        <f t="shared" si="3"/>
        <v>51</v>
      </c>
    </row>
    <row r="12" spans="1:18" s="11" customFormat="1" ht="23.25" customHeight="1">
      <c r="A12" s="38">
        <v>8</v>
      </c>
      <c r="B12" s="26" t="s">
        <v>37</v>
      </c>
      <c r="C12" s="73">
        <v>35636</v>
      </c>
      <c r="D12" s="32">
        <v>22</v>
      </c>
      <c r="E12" s="32">
        <v>25</v>
      </c>
      <c r="F12" s="32">
        <v>25</v>
      </c>
      <c r="G12" s="22">
        <f t="shared" si="0"/>
        <v>50</v>
      </c>
      <c r="H12" s="23"/>
      <c r="I12" s="23"/>
      <c r="J12" s="22">
        <f t="shared" si="4"/>
        <v>0</v>
      </c>
      <c r="K12" s="23"/>
      <c r="L12" s="23"/>
      <c r="M12" s="22">
        <f t="shared" si="1"/>
        <v>0</v>
      </c>
      <c r="N12" s="23"/>
      <c r="O12" s="23"/>
      <c r="P12" s="22">
        <f t="shared" si="2"/>
        <v>0</v>
      </c>
      <c r="Q12" s="23"/>
      <c r="R12" s="36">
        <f t="shared" si="3"/>
        <v>50</v>
      </c>
    </row>
    <row r="13" spans="1:18" s="11" customFormat="1" ht="23.25" customHeight="1">
      <c r="A13" s="72">
        <v>10</v>
      </c>
      <c r="B13" s="44" t="s">
        <v>30</v>
      </c>
      <c r="C13" s="45">
        <v>37263</v>
      </c>
      <c r="D13" s="45">
        <v>6</v>
      </c>
      <c r="E13" s="45"/>
      <c r="F13" s="45"/>
      <c r="G13" s="22">
        <f t="shared" si="0"/>
        <v>0</v>
      </c>
      <c r="H13" s="23"/>
      <c r="I13" s="23"/>
      <c r="J13" s="22">
        <f t="shared" si="4"/>
        <v>0</v>
      </c>
      <c r="K13" s="23">
        <v>14</v>
      </c>
      <c r="L13" s="23">
        <v>17</v>
      </c>
      <c r="M13" s="22">
        <f t="shared" si="1"/>
        <v>31</v>
      </c>
      <c r="N13" s="23"/>
      <c r="O13" s="23"/>
      <c r="P13" s="22">
        <f t="shared" si="2"/>
        <v>0</v>
      </c>
      <c r="Q13" s="23"/>
      <c r="R13" s="36">
        <f t="shared" si="3"/>
        <v>31</v>
      </c>
    </row>
    <row r="14" spans="1:18" s="11" customFormat="1" ht="23.25" customHeight="1">
      <c r="A14" s="72">
        <v>11</v>
      </c>
      <c r="B14" s="44" t="s">
        <v>31</v>
      </c>
      <c r="C14" s="45" t="s">
        <v>32</v>
      </c>
      <c r="D14" s="45">
        <v>100</v>
      </c>
      <c r="E14" s="45"/>
      <c r="F14" s="45"/>
      <c r="G14" s="22">
        <f t="shared" si="0"/>
        <v>0</v>
      </c>
      <c r="H14" s="23"/>
      <c r="I14" s="23"/>
      <c r="J14" s="22">
        <f t="shared" si="4"/>
        <v>0</v>
      </c>
      <c r="K14" s="23">
        <v>16</v>
      </c>
      <c r="L14" s="23">
        <v>15</v>
      </c>
      <c r="M14" s="22">
        <f t="shared" si="1"/>
        <v>31</v>
      </c>
      <c r="N14" s="23"/>
      <c r="O14" s="23"/>
      <c r="P14" s="22">
        <f t="shared" si="2"/>
        <v>0</v>
      </c>
      <c r="Q14" s="23"/>
      <c r="R14" s="36">
        <f t="shared" si="3"/>
        <v>31</v>
      </c>
    </row>
    <row r="15" spans="1:18" s="11" customFormat="1" ht="23.25" customHeight="1">
      <c r="A15" s="72">
        <v>12</v>
      </c>
      <c r="B15" s="44" t="s">
        <v>150</v>
      </c>
      <c r="C15" s="3">
        <v>320078</v>
      </c>
      <c r="D15" s="45">
        <v>16</v>
      </c>
      <c r="E15" s="45"/>
      <c r="F15" s="45"/>
      <c r="G15" s="22">
        <f t="shared" si="0"/>
        <v>0</v>
      </c>
      <c r="H15" s="23"/>
      <c r="I15" s="23"/>
      <c r="J15" s="22">
        <f t="shared" si="4"/>
        <v>0</v>
      </c>
      <c r="K15" s="23"/>
      <c r="L15" s="23"/>
      <c r="M15" s="22">
        <f t="shared" si="1"/>
        <v>0</v>
      </c>
      <c r="N15" s="23">
        <v>14</v>
      </c>
      <c r="O15" s="23">
        <v>16</v>
      </c>
      <c r="P15" s="22">
        <f t="shared" si="2"/>
        <v>30</v>
      </c>
      <c r="Q15" s="23"/>
      <c r="R15" s="36">
        <f t="shared" si="3"/>
        <v>30</v>
      </c>
    </row>
    <row r="16" spans="1:18" s="11" customFormat="1" ht="23.25" customHeight="1">
      <c r="A16" s="40">
        <v>13</v>
      </c>
      <c r="B16" s="44" t="s">
        <v>147</v>
      </c>
      <c r="C16" s="45">
        <v>35779</v>
      </c>
      <c r="D16" s="45" t="s">
        <v>148</v>
      </c>
      <c r="E16" s="45"/>
      <c r="F16" s="45"/>
      <c r="G16" s="22">
        <f t="shared" si="0"/>
        <v>0</v>
      </c>
      <c r="H16" s="23"/>
      <c r="I16" s="23"/>
      <c r="J16" s="22">
        <f t="shared" si="4"/>
        <v>0</v>
      </c>
      <c r="K16" s="23"/>
      <c r="L16" s="23"/>
      <c r="M16" s="22">
        <f t="shared" si="1"/>
        <v>0</v>
      </c>
      <c r="N16" s="23">
        <v>15</v>
      </c>
      <c r="O16" s="23">
        <v>14</v>
      </c>
      <c r="P16" s="22">
        <f t="shared" si="2"/>
        <v>29</v>
      </c>
      <c r="Q16" s="23"/>
      <c r="R16" s="36">
        <f t="shared" si="3"/>
        <v>29</v>
      </c>
    </row>
    <row r="17" spans="1:18" s="11" customFormat="1" ht="23.25" customHeight="1">
      <c r="A17" s="72">
        <v>14</v>
      </c>
      <c r="B17" s="44" t="s">
        <v>152</v>
      </c>
      <c r="C17" s="88" t="s">
        <v>163</v>
      </c>
      <c r="D17" s="45">
        <v>56</v>
      </c>
      <c r="E17" s="45"/>
      <c r="F17" s="45"/>
      <c r="G17" s="22">
        <f t="shared" si="0"/>
        <v>0</v>
      </c>
      <c r="H17" s="23"/>
      <c r="I17" s="23"/>
      <c r="J17" s="22">
        <f t="shared" si="4"/>
        <v>0</v>
      </c>
      <c r="K17" s="23"/>
      <c r="L17" s="23"/>
      <c r="M17" s="22">
        <f t="shared" si="1"/>
        <v>0</v>
      </c>
      <c r="N17" s="23">
        <v>12</v>
      </c>
      <c r="O17" s="23">
        <v>13</v>
      </c>
      <c r="P17" s="22">
        <f t="shared" si="2"/>
        <v>25</v>
      </c>
      <c r="Q17" s="23"/>
      <c r="R17" s="36">
        <f t="shared" si="3"/>
        <v>25</v>
      </c>
    </row>
    <row r="18" spans="1:18" s="11" customFormat="1" ht="23.25" customHeight="1">
      <c r="A18" s="40">
        <v>15</v>
      </c>
      <c r="B18" s="44" t="s">
        <v>149</v>
      </c>
      <c r="C18" s="84" t="s">
        <v>163</v>
      </c>
      <c r="D18" s="45">
        <v>25</v>
      </c>
      <c r="E18" s="45"/>
      <c r="F18" s="45"/>
      <c r="G18" s="22">
        <f t="shared" si="0"/>
        <v>0</v>
      </c>
      <c r="H18" s="23"/>
      <c r="I18" s="23"/>
      <c r="J18" s="22">
        <f t="shared" si="4"/>
        <v>0</v>
      </c>
      <c r="K18" s="23"/>
      <c r="L18" s="23"/>
      <c r="M18" s="22">
        <f t="shared" si="1"/>
        <v>0</v>
      </c>
      <c r="N18" s="23">
        <v>11</v>
      </c>
      <c r="O18" s="23">
        <v>12</v>
      </c>
      <c r="P18" s="22">
        <f t="shared" si="2"/>
        <v>23</v>
      </c>
      <c r="Q18" s="23"/>
      <c r="R18" s="36">
        <f t="shared" si="3"/>
        <v>23</v>
      </c>
    </row>
    <row r="19" spans="1:18" s="11" customFormat="1" ht="23.25" customHeight="1">
      <c r="A19" s="72">
        <v>16</v>
      </c>
      <c r="B19" s="44" t="s">
        <v>151</v>
      </c>
      <c r="C19" s="84">
        <v>38539</v>
      </c>
      <c r="D19" s="45">
        <v>27</v>
      </c>
      <c r="E19" s="45"/>
      <c r="F19" s="45"/>
      <c r="G19" s="22">
        <f t="shared" si="0"/>
        <v>0</v>
      </c>
      <c r="H19" s="23"/>
      <c r="I19" s="23"/>
      <c r="J19" s="22">
        <f t="shared" si="4"/>
        <v>0</v>
      </c>
      <c r="K19" s="23"/>
      <c r="L19" s="23"/>
      <c r="M19" s="22">
        <f t="shared" si="1"/>
        <v>0</v>
      </c>
      <c r="N19" s="23">
        <v>13</v>
      </c>
      <c r="O19" s="23">
        <v>0</v>
      </c>
      <c r="P19" s="22">
        <f t="shared" si="2"/>
        <v>13</v>
      </c>
      <c r="Q19" s="23"/>
      <c r="R19" s="36">
        <f t="shared" si="3"/>
        <v>13</v>
      </c>
    </row>
  </sheetData>
  <sheetProtection/>
  <mergeCells count="18">
    <mergeCell ref="G3:G4"/>
    <mergeCell ref="I3:I4"/>
    <mergeCell ref="J3:J4"/>
    <mergeCell ref="N3:N4"/>
    <mergeCell ref="O3:O4"/>
    <mergeCell ref="K3:K4"/>
    <mergeCell ref="L3:L4"/>
    <mergeCell ref="M3:M4"/>
    <mergeCell ref="R3:R4"/>
    <mergeCell ref="A3:A4"/>
    <mergeCell ref="B3:B4"/>
    <mergeCell ref="C3:C4"/>
    <mergeCell ref="P3:P4"/>
    <mergeCell ref="D3:D4"/>
    <mergeCell ref="Q3:Q4"/>
    <mergeCell ref="E3:E4"/>
    <mergeCell ref="F3:F4"/>
    <mergeCell ref="H3:H4"/>
  </mergeCells>
  <printOptions/>
  <pageMargins left="0.18" right="0.17" top="0.55" bottom="0.984251968503937" header="0.5118110236220472" footer="0.5118110236220472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="90" zoomScaleNormal="90" zoomScalePageLayoutView="0" workbookViewId="0" topLeftCell="A1">
      <selection activeCell="G5" sqref="G5"/>
    </sheetView>
  </sheetViews>
  <sheetFormatPr defaultColWidth="8.7109375" defaultRowHeight="12.75"/>
  <cols>
    <col min="1" max="1" width="6.421875" style="0" customWidth="1"/>
    <col min="2" max="2" width="23.140625" style="0" customWidth="1"/>
    <col min="3" max="3" width="8.7109375" style="0" customWidth="1"/>
    <col min="4" max="4" width="7.7109375" style="0" customWidth="1"/>
    <col min="5" max="10" width="6.421875" style="0" customWidth="1"/>
    <col min="11" max="16" width="5.7109375" style="0" customWidth="1"/>
    <col min="17" max="17" width="4.140625" style="0" customWidth="1"/>
    <col min="18" max="18" width="12.57421875" style="0" customWidth="1"/>
    <col min="19" max="19" width="4.28125" style="0" customWidth="1"/>
    <col min="20" max="20" width="4.421875" style="0" customWidth="1"/>
    <col min="21" max="21" width="4.00390625" style="0" customWidth="1"/>
    <col min="22" max="22" width="4.28125" style="0" customWidth="1"/>
    <col min="23" max="23" width="4.421875" style="0" customWidth="1"/>
    <col min="24" max="24" width="4.00390625" style="0" customWidth="1"/>
    <col min="25" max="25" width="5.7109375" style="0" customWidth="1"/>
    <col min="26" max="26" width="7.140625" style="0" customWidth="1"/>
  </cols>
  <sheetData>
    <row r="1" spans="4:6" ht="26.25">
      <c r="D1" s="85" t="s">
        <v>136</v>
      </c>
      <c r="F1" s="85"/>
    </row>
    <row r="2" ht="36" customHeight="1">
      <c r="F2" s="85" t="s">
        <v>145</v>
      </c>
    </row>
    <row r="3" spans="1:18" s="6" customFormat="1" ht="18.75" customHeight="1">
      <c r="A3" s="97" t="s">
        <v>4</v>
      </c>
      <c r="B3" s="97" t="s">
        <v>0</v>
      </c>
      <c r="C3" s="98" t="s">
        <v>1</v>
      </c>
      <c r="D3" s="98" t="s">
        <v>2</v>
      </c>
      <c r="E3" s="94" t="s">
        <v>5</v>
      </c>
      <c r="F3" s="94" t="s">
        <v>5</v>
      </c>
      <c r="G3" s="94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</row>
    <row r="4" spans="1:18" s="6" customFormat="1" ht="18.75" customHeight="1">
      <c r="A4" s="97"/>
      <c r="B4" s="97"/>
      <c r="C4" s="98"/>
      <c r="D4" s="98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s="20" customFormat="1" ht="30" customHeight="1">
      <c r="A5" s="41">
        <v>1</v>
      </c>
      <c r="B5" s="44" t="s">
        <v>69</v>
      </c>
      <c r="C5" s="45">
        <v>20788</v>
      </c>
      <c r="D5" s="45">
        <v>856</v>
      </c>
      <c r="E5" s="45">
        <v>20</v>
      </c>
      <c r="F5" s="45">
        <v>20</v>
      </c>
      <c r="G5" s="22">
        <f aca="true" t="shared" si="0" ref="G5:G24">SUM(E5+F5)</f>
        <v>40</v>
      </c>
      <c r="H5" s="23"/>
      <c r="I5" s="23"/>
      <c r="J5" s="22">
        <f>SUM(H5+I5)</f>
        <v>0</v>
      </c>
      <c r="K5" s="23">
        <v>16</v>
      </c>
      <c r="L5" s="23">
        <v>20</v>
      </c>
      <c r="M5" s="22">
        <f aca="true" t="shared" si="1" ref="M5:M24">SUM(K5+L5)</f>
        <v>36</v>
      </c>
      <c r="N5" s="23">
        <v>18</v>
      </c>
      <c r="O5" s="23">
        <v>19</v>
      </c>
      <c r="P5" s="22">
        <f aca="true" t="shared" si="2" ref="P5:P24">SUM(N5+O5)</f>
        <v>37</v>
      </c>
      <c r="Q5" s="23"/>
      <c r="R5" s="36">
        <f aca="true" t="shared" si="3" ref="R5:R24">SUM(G5+J5+M5+P5)</f>
        <v>113</v>
      </c>
    </row>
    <row r="6" spans="1:18" s="20" customFormat="1" ht="29.25" customHeight="1">
      <c r="A6" s="41">
        <v>2</v>
      </c>
      <c r="B6" s="44" t="s">
        <v>67</v>
      </c>
      <c r="C6" s="45">
        <v>319383</v>
      </c>
      <c r="D6" s="45">
        <v>180</v>
      </c>
      <c r="E6" s="45">
        <v>17</v>
      </c>
      <c r="F6" s="45">
        <v>0</v>
      </c>
      <c r="G6" s="22">
        <f t="shared" si="0"/>
        <v>17</v>
      </c>
      <c r="H6" s="23"/>
      <c r="I6" s="23"/>
      <c r="J6" s="22">
        <f>SUM(H6+I6)</f>
        <v>0</v>
      </c>
      <c r="K6" s="23">
        <v>25</v>
      </c>
      <c r="L6" s="23">
        <v>25</v>
      </c>
      <c r="M6" s="22">
        <f t="shared" si="1"/>
        <v>50</v>
      </c>
      <c r="N6" s="23">
        <v>22</v>
      </c>
      <c r="O6" s="23">
        <v>22</v>
      </c>
      <c r="P6" s="22">
        <f t="shared" si="2"/>
        <v>44</v>
      </c>
      <c r="Q6" s="23"/>
      <c r="R6" s="36">
        <f t="shared" si="3"/>
        <v>111</v>
      </c>
    </row>
    <row r="7" spans="1:18" s="20" customFormat="1" ht="24.75" customHeight="1">
      <c r="A7" s="41">
        <v>3</v>
      </c>
      <c r="B7" s="44" t="s">
        <v>105</v>
      </c>
      <c r="C7" s="45">
        <v>34739</v>
      </c>
      <c r="D7" s="45">
        <v>551</v>
      </c>
      <c r="E7" s="32"/>
      <c r="F7" s="32"/>
      <c r="G7" s="22">
        <f t="shared" si="0"/>
        <v>0</v>
      </c>
      <c r="H7" s="23">
        <v>25</v>
      </c>
      <c r="I7" s="23">
        <v>25</v>
      </c>
      <c r="J7" s="22">
        <v>50</v>
      </c>
      <c r="K7" s="23"/>
      <c r="L7" s="23"/>
      <c r="M7" s="22">
        <f t="shared" si="1"/>
        <v>0</v>
      </c>
      <c r="N7" s="23">
        <v>25</v>
      </c>
      <c r="O7" s="23">
        <v>25</v>
      </c>
      <c r="P7" s="22">
        <f t="shared" si="2"/>
        <v>50</v>
      </c>
      <c r="Q7" s="23"/>
      <c r="R7" s="36">
        <f t="shared" si="3"/>
        <v>100</v>
      </c>
    </row>
    <row r="8" spans="1:18" s="20" customFormat="1" ht="24.75" customHeight="1">
      <c r="A8" s="41">
        <v>4</v>
      </c>
      <c r="B8" s="44" t="s">
        <v>68</v>
      </c>
      <c r="C8" s="45">
        <v>33062</v>
      </c>
      <c r="D8" s="45">
        <v>99</v>
      </c>
      <c r="E8" s="45">
        <v>25</v>
      </c>
      <c r="F8" s="45">
        <v>25</v>
      </c>
      <c r="G8" s="22">
        <f t="shared" si="0"/>
        <v>50</v>
      </c>
      <c r="H8" s="23"/>
      <c r="I8" s="23"/>
      <c r="J8" s="22">
        <f>SUM(H8+I8)</f>
        <v>0</v>
      </c>
      <c r="K8" s="23">
        <v>22</v>
      </c>
      <c r="L8" s="23">
        <v>22</v>
      </c>
      <c r="M8" s="22">
        <f t="shared" si="1"/>
        <v>44</v>
      </c>
      <c r="N8" s="23"/>
      <c r="O8" s="23"/>
      <c r="P8" s="22">
        <f t="shared" si="2"/>
        <v>0</v>
      </c>
      <c r="Q8" s="23"/>
      <c r="R8" s="36">
        <f t="shared" si="3"/>
        <v>94</v>
      </c>
    </row>
    <row r="9" spans="1:18" s="20" customFormat="1" ht="30" customHeight="1">
      <c r="A9" s="30">
        <v>5</v>
      </c>
      <c r="B9" s="44" t="s">
        <v>108</v>
      </c>
      <c r="C9" s="71" t="s">
        <v>131</v>
      </c>
      <c r="D9" s="34">
        <v>88</v>
      </c>
      <c r="E9" s="32">
        <v>22</v>
      </c>
      <c r="F9" s="32">
        <v>22</v>
      </c>
      <c r="G9" s="22">
        <f t="shared" si="0"/>
        <v>44</v>
      </c>
      <c r="H9" s="23">
        <v>0</v>
      </c>
      <c r="I9" s="23">
        <v>20</v>
      </c>
      <c r="J9" s="22">
        <v>20</v>
      </c>
      <c r="K9" s="23"/>
      <c r="L9" s="23"/>
      <c r="M9" s="22">
        <f t="shared" si="1"/>
        <v>0</v>
      </c>
      <c r="N9" s="23"/>
      <c r="O9" s="23"/>
      <c r="P9" s="22">
        <f t="shared" si="2"/>
        <v>0</v>
      </c>
      <c r="Q9" s="23"/>
      <c r="R9" s="36">
        <f t="shared" si="3"/>
        <v>64</v>
      </c>
    </row>
    <row r="10" spans="1:18" s="11" customFormat="1" ht="30" customHeight="1">
      <c r="A10" s="41">
        <v>6</v>
      </c>
      <c r="B10" s="44" t="s">
        <v>103</v>
      </c>
      <c r="C10" s="45">
        <v>319859</v>
      </c>
      <c r="D10" s="45">
        <v>9</v>
      </c>
      <c r="E10" s="45"/>
      <c r="F10" s="45"/>
      <c r="G10" s="22">
        <f t="shared" si="0"/>
        <v>0</v>
      </c>
      <c r="H10" s="23">
        <v>16</v>
      </c>
      <c r="I10" s="23">
        <v>16</v>
      </c>
      <c r="J10" s="22">
        <v>32</v>
      </c>
      <c r="K10" s="23">
        <v>15</v>
      </c>
      <c r="L10" s="23">
        <v>16</v>
      </c>
      <c r="M10" s="22">
        <f t="shared" si="1"/>
        <v>31</v>
      </c>
      <c r="N10" s="23"/>
      <c r="O10" s="23"/>
      <c r="P10" s="22">
        <f t="shared" si="2"/>
        <v>0</v>
      </c>
      <c r="Q10" s="23"/>
      <c r="R10" s="36">
        <f t="shared" si="3"/>
        <v>63</v>
      </c>
    </row>
    <row r="11" spans="1:18" s="11" customFormat="1" ht="29.25" customHeight="1">
      <c r="A11" s="41">
        <v>7</v>
      </c>
      <c r="B11" s="44" t="s">
        <v>112</v>
      </c>
      <c r="C11" s="80">
        <v>318914</v>
      </c>
      <c r="D11" s="34">
        <v>86</v>
      </c>
      <c r="E11" s="32">
        <v>18</v>
      </c>
      <c r="F11" s="32">
        <v>0</v>
      </c>
      <c r="G11" s="22">
        <f t="shared" si="0"/>
        <v>18</v>
      </c>
      <c r="H11" s="23">
        <v>17</v>
      </c>
      <c r="I11" s="23">
        <v>17</v>
      </c>
      <c r="J11" s="22">
        <v>34</v>
      </c>
      <c r="K11" s="23"/>
      <c r="L11" s="23"/>
      <c r="M11" s="22">
        <f t="shared" si="1"/>
        <v>0</v>
      </c>
      <c r="N11" s="23"/>
      <c r="O11" s="23"/>
      <c r="P11" s="22">
        <f t="shared" si="2"/>
        <v>0</v>
      </c>
      <c r="Q11" s="23"/>
      <c r="R11" s="36">
        <f t="shared" si="3"/>
        <v>52</v>
      </c>
    </row>
    <row r="12" spans="1:18" s="11" customFormat="1" ht="34.5" customHeight="1">
      <c r="A12" s="41">
        <v>8</v>
      </c>
      <c r="B12" s="44" t="s">
        <v>102</v>
      </c>
      <c r="C12" s="45">
        <v>34166</v>
      </c>
      <c r="D12" s="45">
        <v>24</v>
      </c>
      <c r="E12" s="45"/>
      <c r="F12" s="45"/>
      <c r="G12" s="22">
        <f t="shared" si="0"/>
        <v>0</v>
      </c>
      <c r="H12" s="23">
        <v>18</v>
      </c>
      <c r="I12" s="23">
        <v>0</v>
      </c>
      <c r="J12" s="22">
        <v>18</v>
      </c>
      <c r="K12" s="23">
        <v>16</v>
      </c>
      <c r="L12" s="23">
        <v>15</v>
      </c>
      <c r="M12" s="22">
        <f t="shared" si="1"/>
        <v>31</v>
      </c>
      <c r="N12" s="23"/>
      <c r="O12" s="23"/>
      <c r="P12" s="22">
        <f t="shared" si="2"/>
        <v>0</v>
      </c>
      <c r="Q12" s="23"/>
      <c r="R12" s="36">
        <f t="shared" si="3"/>
        <v>49</v>
      </c>
    </row>
    <row r="13" spans="1:18" s="11" customFormat="1" ht="32.25" customHeight="1">
      <c r="A13" s="41">
        <v>9</v>
      </c>
      <c r="B13" s="44" t="s">
        <v>100</v>
      </c>
      <c r="C13" s="33" t="s">
        <v>132</v>
      </c>
      <c r="D13" s="34">
        <v>44</v>
      </c>
      <c r="E13" s="32"/>
      <c r="F13" s="32"/>
      <c r="G13" s="22">
        <f t="shared" si="0"/>
        <v>0</v>
      </c>
      <c r="H13" s="23">
        <v>22</v>
      </c>
      <c r="I13" s="23">
        <v>22</v>
      </c>
      <c r="J13" s="22">
        <v>44</v>
      </c>
      <c r="K13" s="23"/>
      <c r="L13" s="23"/>
      <c r="M13" s="22">
        <f t="shared" si="1"/>
        <v>0</v>
      </c>
      <c r="N13" s="23"/>
      <c r="O13" s="23"/>
      <c r="P13" s="22">
        <f t="shared" si="2"/>
        <v>0</v>
      </c>
      <c r="Q13" s="23"/>
      <c r="R13" s="36">
        <f t="shared" si="3"/>
        <v>44</v>
      </c>
    </row>
    <row r="14" spans="1:18" s="11" customFormat="1" ht="29.25" customHeight="1">
      <c r="A14" s="30">
        <v>10</v>
      </c>
      <c r="B14" s="29" t="s">
        <v>159</v>
      </c>
      <c r="C14" s="33" t="s">
        <v>163</v>
      </c>
      <c r="D14" s="34" t="s">
        <v>160</v>
      </c>
      <c r="E14" s="32"/>
      <c r="F14" s="32"/>
      <c r="G14" s="22">
        <f t="shared" si="0"/>
        <v>0</v>
      </c>
      <c r="H14" s="23"/>
      <c r="I14" s="23"/>
      <c r="J14" s="22"/>
      <c r="K14" s="23"/>
      <c r="L14" s="23"/>
      <c r="M14" s="22">
        <f t="shared" si="1"/>
        <v>0</v>
      </c>
      <c r="N14" s="23">
        <v>20</v>
      </c>
      <c r="O14" s="23">
        <v>20</v>
      </c>
      <c r="P14" s="22">
        <f t="shared" si="2"/>
        <v>40</v>
      </c>
      <c r="Q14" s="23"/>
      <c r="R14" s="36">
        <f t="shared" si="3"/>
        <v>40</v>
      </c>
    </row>
    <row r="15" spans="1:18" s="11" customFormat="1" ht="32.25" customHeight="1">
      <c r="A15" s="41">
        <v>11</v>
      </c>
      <c r="B15" s="44" t="s">
        <v>71</v>
      </c>
      <c r="C15" s="45">
        <v>1914</v>
      </c>
      <c r="D15" s="45">
        <v>54</v>
      </c>
      <c r="E15" s="45"/>
      <c r="F15" s="45"/>
      <c r="G15" s="22">
        <f t="shared" si="0"/>
        <v>0</v>
      </c>
      <c r="H15" s="23"/>
      <c r="I15" s="23"/>
      <c r="J15" s="22">
        <f>SUM(H15+I15)</f>
        <v>0</v>
      </c>
      <c r="K15" s="23">
        <v>20</v>
      </c>
      <c r="L15" s="23">
        <v>19</v>
      </c>
      <c r="M15" s="22">
        <f t="shared" si="1"/>
        <v>39</v>
      </c>
      <c r="N15" s="23"/>
      <c r="O15" s="23"/>
      <c r="P15" s="22">
        <f t="shared" si="2"/>
        <v>0</v>
      </c>
      <c r="Q15" s="23"/>
      <c r="R15" s="36">
        <f t="shared" si="3"/>
        <v>39</v>
      </c>
    </row>
    <row r="16" spans="1:18" s="11" customFormat="1" ht="36.75" customHeight="1">
      <c r="A16" s="41">
        <v>12</v>
      </c>
      <c r="B16" s="29" t="s">
        <v>114</v>
      </c>
      <c r="C16" s="81">
        <v>33644</v>
      </c>
      <c r="D16" s="34" t="s">
        <v>113</v>
      </c>
      <c r="E16" s="32">
        <v>19</v>
      </c>
      <c r="F16" s="32">
        <v>19</v>
      </c>
      <c r="G16" s="22">
        <f t="shared" si="0"/>
        <v>38</v>
      </c>
      <c r="H16" s="23"/>
      <c r="I16" s="23"/>
      <c r="J16" s="22"/>
      <c r="K16" s="23"/>
      <c r="L16" s="23"/>
      <c r="M16" s="22">
        <f t="shared" si="1"/>
        <v>0</v>
      </c>
      <c r="N16" s="23"/>
      <c r="O16" s="23"/>
      <c r="P16" s="22">
        <f t="shared" si="2"/>
        <v>0</v>
      </c>
      <c r="Q16" s="23"/>
      <c r="R16" s="36">
        <f t="shared" si="3"/>
        <v>38</v>
      </c>
    </row>
    <row r="17" spans="1:18" s="11" customFormat="1" ht="30" customHeight="1">
      <c r="A17" s="41">
        <v>13</v>
      </c>
      <c r="B17" s="44" t="s">
        <v>101</v>
      </c>
      <c r="C17" s="33" t="s">
        <v>133</v>
      </c>
      <c r="D17" s="34">
        <v>33</v>
      </c>
      <c r="E17" s="32"/>
      <c r="F17" s="32"/>
      <c r="G17" s="22">
        <f t="shared" si="0"/>
        <v>0</v>
      </c>
      <c r="H17" s="23">
        <v>19</v>
      </c>
      <c r="I17" s="23">
        <v>18</v>
      </c>
      <c r="J17" s="22">
        <v>37</v>
      </c>
      <c r="K17" s="23"/>
      <c r="L17" s="23"/>
      <c r="M17" s="22">
        <f t="shared" si="1"/>
        <v>0</v>
      </c>
      <c r="N17" s="23"/>
      <c r="O17" s="23"/>
      <c r="P17" s="22">
        <f t="shared" si="2"/>
        <v>0</v>
      </c>
      <c r="Q17" s="23"/>
      <c r="R17" s="36">
        <f t="shared" si="3"/>
        <v>37</v>
      </c>
    </row>
    <row r="18" spans="1:18" ht="30" customHeight="1">
      <c r="A18" s="30">
        <v>14</v>
      </c>
      <c r="B18" s="29" t="s">
        <v>161</v>
      </c>
      <c r="C18" s="33" t="s">
        <v>163</v>
      </c>
      <c r="D18" s="34" t="s">
        <v>162</v>
      </c>
      <c r="E18" s="32"/>
      <c r="F18" s="32"/>
      <c r="G18" s="22">
        <f t="shared" si="0"/>
        <v>0</v>
      </c>
      <c r="H18" s="23"/>
      <c r="I18" s="23"/>
      <c r="J18" s="22"/>
      <c r="K18" s="23"/>
      <c r="L18" s="23"/>
      <c r="M18" s="22">
        <f t="shared" si="1"/>
        <v>0</v>
      </c>
      <c r="N18" s="23">
        <v>19</v>
      </c>
      <c r="O18" s="23">
        <v>18</v>
      </c>
      <c r="P18" s="22">
        <f t="shared" si="2"/>
        <v>37</v>
      </c>
      <c r="Q18" s="23"/>
      <c r="R18" s="36">
        <f t="shared" si="3"/>
        <v>37</v>
      </c>
    </row>
    <row r="19" spans="1:18" ht="27" customHeight="1">
      <c r="A19" s="41">
        <v>15</v>
      </c>
      <c r="B19" s="44" t="s">
        <v>72</v>
      </c>
      <c r="C19" s="45">
        <v>2394</v>
      </c>
      <c r="D19" s="45">
        <v>16</v>
      </c>
      <c r="E19" s="45"/>
      <c r="F19" s="45"/>
      <c r="G19" s="22">
        <f t="shared" si="0"/>
        <v>0</v>
      </c>
      <c r="H19" s="23"/>
      <c r="I19" s="23"/>
      <c r="J19" s="22">
        <f>SUM(H19+I19)</f>
        <v>0</v>
      </c>
      <c r="K19" s="23">
        <v>17</v>
      </c>
      <c r="L19" s="23">
        <v>18</v>
      </c>
      <c r="M19" s="22">
        <f t="shared" si="1"/>
        <v>35</v>
      </c>
      <c r="N19" s="23"/>
      <c r="O19" s="23"/>
      <c r="P19" s="22">
        <f t="shared" si="2"/>
        <v>0</v>
      </c>
      <c r="Q19" s="23"/>
      <c r="R19" s="36">
        <f t="shared" si="3"/>
        <v>35</v>
      </c>
    </row>
    <row r="20" spans="1:18" ht="21.75" customHeight="1">
      <c r="A20" s="30">
        <v>16</v>
      </c>
      <c r="B20" s="44" t="s">
        <v>73</v>
      </c>
      <c r="C20" s="45" t="s">
        <v>163</v>
      </c>
      <c r="D20" s="45">
        <v>13</v>
      </c>
      <c r="E20" s="45"/>
      <c r="F20" s="45"/>
      <c r="G20" s="22">
        <f t="shared" si="0"/>
        <v>0</v>
      </c>
      <c r="H20" s="23"/>
      <c r="I20" s="23"/>
      <c r="J20" s="22">
        <f>SUM(H20+I20)</f>
        <v>0</v>
      </c>
      <c r="K20" s="23">
        <v>14</v>
      </c>
      <c r="L20" s="23">
        <v>17</v>
      </c>
      <c r="M20" s="22">
        <f t="shared" si="1"/>
        <v>31</v>
      </c>
      <c r="N20" s="23"/>
      <c r="O20" s="23"/>
      <c r="P20" s="22">
        <f t="shared" si="2"/>
        <v>0</v>
      </c>
      <c r="Q20" s="23"/>
      <c r="R20" s="36">
        <f t="shared" si="3"/>
        <v>31</v>
      </c>
    </row>
    <row r="21" spans="1:18" ht="21.75" customHeight="1">
      <c r="A21" s="30">
        <v>17</v>
      </c>
      <c r="B21" s="44" t="s">
        <v>104</v>
      </c>
      <c r="C21" s="84">
        <v>34552</v>
      </c>
      <c r="D21" s="45"/>
      <c r="E21" s="32"/>
      <c r="F21" s="32"/>
      <c r="G21" s="22">
        <f t="shared" si="0"/>
        <v>0</v>
      </c>
      <c r="H21" s="23">
        <v>14</v>
      </c>
      <c r="I21" s="23">
        <v>14</v>
      </c>
      <c r="J21" s="22">
        <v>28</v>
      </c>
      <c r="K21" s="23"/>
      <c r="L21" s="23"/>
      <c r="M21" s="22">
        <f t="shared" si="1"/>
        <v>0</v>
      </c>
      <c r="N21" s="23"/>
      <c r="O21" s="23"/>
      <c r="P21" s="22">
        <f t="shared" si="2"/>
        <v>0</v>
      </c>
      <c r="Q21" s="23"/>
      <c r="R21" s="36">
        <f t="shared" si="3"/>
        <v>28</v>
      </c>
    </row>
    <row r="22" spans="1:18" ht="21.75" customHeight="1">
      <c r="A22" s="41">
        <v>18</v>
      </c>
      <c r="B22" s="44" t="s">
        <v>106</v>
      </c>
      <c r="C22" s="45">
        <v>1931</v>
      </c>
      <c r="D22" s="45" t="s">
        <v>107</v>
      </c>
      <c r="E22" s="32"/>
      <c r="F22" s="32"/>
      <c r="G22" s="22">
        <f t="shared" si="0"/>
        <v>0</v>
      </c>
      <c r="H22" s="23">
        <v>13</v>
      </c>
      <c r="I22" s="23">
        <v>15</v>
      </c>
      <c r="J22" s="22">
        <v>28</v>
      </c>
      <c r="K22" s="23"/>
      <c r="L22" s="23"/>
      <c r="M22" s="22">
        <f t="shared" si="1"/>
        <v>0</v>
      </c>
      <c r="N22" s="23"/>
      <c r="O22" s="23"/>
      <c r="P22" s="22">
        <f t="shared" si="2"/>
        <v>0</v>
      </c>
      <c r="Q22" s="23"/>
      <c r="R22" s="36">
        <f t="shared" si="3"/>
        <v>28</v>
      </c>
    </row>
    <row r="23" spans="1:18" ht="21.75" customHeight="1">
      <c r="A23" s="30">
        <v>19</v>
      </c>
      <c r="B23" s="44" t="s">
        <v>70</v>
      </c>
      <c r="C23" s="45">
        <v>318811</v>
      </c>
      <c r="D23" s="45">
        <v>227</v>
      </c>
      <c r="E23" s="45"/>
      <c r="F23" s="45"/>
      <c r="G23" s="22">
        <f t="shared" si="0"/>
        <v>0</v>
      </c>
      <c r="H23" s="23"/>
      <c r="I23" s="23"/>
      <c r="J23" s="22">
        <f>SUM(H23+I23)</f>
        <v>0</v>
      </c>
      <c r="K23" s="23">
        <v>19</v>
      </c>
      <c r="L23" s="23">
        <v>0</v>
      </c>
      <c r="M23" s="22">
        <f t="shared" si="1"/>
        <v>19</v>
      </c>
      <c r="N23" s="23"/>
      <c r="O23" s="23"/>
      <c r="P23" s="22">
        <f t="shared" si="2"/>
        <v>0</v>
      </c>
      <c r="Q23" s="23"/>
      <c r="R23" s="36">
        <f t="shared" si="3"/>
        <v>19</v>
      </c>
    </row>
    <row r="24" spans="1:18" ht="21.75" customHeight="1">
      <c r="A24" s="30">
        <v>20</v>
      </c>
      <c r="B24" s="44" t="s">
        <v>66</v>
      </c>
      <c r="C24" s="45">
        <v>33059</v>
      </c>
      <c r="D24" s="45">
        <v>132</v>
      </c>
      <c r="E24" s="32"/>
      <c r="F24" s="32"/>
      <c r="G24" s="22">
        <f t="shared" si="0"/>
        <v>0</v>
      </c>
      <c r="H24" s="23">
        <v>15</v>
      </c>
      <c r="I24" s="23">
        <v>0</v>
      </c>
      <c r="J24" s="22">
        <v>15</v>
      </c>
      <c r="K24" s="23"/>
      <c r="L24" s="23"/>
      <c r="M24" s="22">
        <f t="shared" si="1"/>
        <v>0</v>
      </c>
      <c r="N24" s="23"/>
      <c r="O24" s="23"/>
      <c r="P24" s="22">
        <f t="shared" si="2"/>
        <v>0</v>
      </c>
      <c r="Q24" s="23"/>
      <c r="R24" s="36">
        <f t="shared" si="3"/>
        <v>15</v>
      </c>
    </row>
    <row r="25" ht="22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18">
    <mergeCell ref="R3:R4"/>
    <mergeCell ref="L3:L4"/>
    <mergeCell ref="M3:M4"/>
    <mergeCell ref="N3:N4"/>
    <mergeCell ref="O3:O4"/>
    <mergeCell ref="J3:J4"/>
    <mergeCell ref="P3:P4"/>
    <mergeCell ref="Q3:Q4"/>
    <mergeCell ref="K3:K4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31" right="0.25" top="0.33" bottom="0.984251968503937" header="0.18" footer="0.5118110236220472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E5" sqref="E5:P5"/>
    </sheetView>
  </sheetViews>
  <sheetFormatPr defaultColWidth="8.7109375" defaultRowHeight="12.75"/>
  <cols>
    <col min="1" max="1" width="6.7109375" style="0" customWidth="1"/>
    <col min="2" max="2" width="17.28125" style="0" customWidth="1"/>
    <col min="3" max="3" width="9.00390625" style="0" customWidth="1"/>
    <col min="4" max="4" width="9.421875" style="0" customWidth="1"/>
    <col min="5" max="16" width="6.7109375" style="0" customWidth="1"/>
    <col min="17" max="17" width="4.421875" style="0" customWidth="1"/>
    <col min="18" max="18" width="12.00390625" style="0" customWidth="1"/>
  </cols>
  <sheetData>
    <row r="1" spans="4:6" ht="26.25">
      <c r="D1" s="85" t="s">
        <v>136</v>
      </c>
      <c r="F1" s="85"/>
    </row>
    <row r="2" ht="36" customHeight="1">
      <c r="F2" s="85" t="s">
        <v>146</v>
      </c>
    </row>
    <row r="3" spans="1:18" s="6" customFormat="1" ht="18.75" customHeight="1">
      <c r="A3" s="97" t="s">
        <v>4</v>
      </c>
      <c r="B3" s="97" t="s">
        <v>0</v>
      </c>
      <c r="C3" s="98" t="s">
        <v>1</v>
      </c>
      <c r="D3" s="98" t="s">
        <v>2</v>
      </c>
      <c r="E3" s="94" t="s">
        <v>5</v>
      </c>
      <c r="F3" s="94" t="s">
        <v>5</v>
      </c>
      <c r="G3" s="94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</row>
    <row r="4" spans="1:18" s="6" customFormat="1" ht="18.75" customHeight="1">
      <c r="A4" s="97"/>
      <c r="B4" s="97"/>
      <c r="C4" s="98"/>
      <c r="D4" s="98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s="11" customFormat="1" ht="24.75" customHeight="1">
      <c r="A5" s="40">
        <v>1</v>
      </c>
      <c r="B5" s="44" t="s">
        <v>58</v>
      </c>
      <c r="C5" s="45">
        <v>19267</v>
      </c>
      <c r="D5" s="45">
        <v>19</v>
      </c>
      <c r="E5" s="45">
        <v>20</v>
      </c>
      <c r="F5" s="45">
        <v>22</v>
      </c>
      <c r="G5" s="22">
        <f aca="true" t="shared" si="0" ref="G5:G19">SUM(E5+F5)</f>
        <v>42</v>
      </c>
      <c r="H5" s="23"/>
      <c r="I5" s="23"/>
      <c r="J5" s="22">
        <f aca="true" t="shared" si="1" ref="J5:J19">SUM(H5+I5)</f>
        <v>0</v>
      </c>
      <c r="K5" s="23">
        <v>20</v>
      </c>
      <c r="L5" s="23">
        <v>25</v>
      </c>
      <c r="M5" s="22">
        <f aca="true" t="shared" si="2" ref="M5:M19">SUM(K5+L5)</f>
        <v>45</v>
      </c>
      <c r="N5" s="23">
        <v>25</v>
      </c>
      <c r="O5" s="23">
        <v>25</v>
      </c>
      <c r="P5" s="22">
        <f aca="true" t="shared" si="3" ref="P5:P19">SUM(N5+O5)</f>
        <v>50</v>
      </c>
      <c r="Q5" s="23"/>
      <c r="R5" s="36">
        <f aca="true" t="shared" si="4" ref="R5:R19">SUM(G5+J5+M5+P5)</f>
        <v>137</v>
      </c>
    </row>
    <row r="6" spans="1:18" s="11" customFormat="1" ht="24.75" customHeight="1">
      <c r="A6" s="40">
        <f>SUM(A5+1)</f>
        <v>2</v>
      </c>
      <c r="B6" s="44" t="s">
        <v>74</v>
      </c>
      <c r="C6" s="45">
        <v>4617</v>
      </c>
      <c r="D6" s="45">
        <v>4</v>
      </c>
      <c r="E6" s="45">
        <v>22</v>
      </c>
      <c r="F6" s="45">
        <v>25</v>
      </c>
      <c r="G6" s="22">
        <f t="shared" si="0"/>
        <v>47</v>
      </c>
      <c r="H6" s="23"/>
      <c r="I6" s="23"/>
      <c r="J6" s="22">
        <f t="shared" si="1"/>
        <v>0</v>
      </c>
      <c r="K6" s="23">
        <v>25</v>
      </c>
      <c r="L6" s="23">
        <v>22</v>
      </c>
      <c r="M6" s="22">
        <f t="shared" si="2"/>
        <v>47</v>
      </c>
      <c r="N6" s="23"/>
      <c r="O6" s="23"/>
      <c r="P6" s="22">
        <f t="shared" si="3"/>
        <v>0</v>
      </c>
      <c r="Q6" s="23"/>
      <c r="R6" s="36">
        <f t="shared" si="4"/>
        <v>94</v>
      </c>
    </row>
    <row r="7" spans="1:18" s="11" customFormat="1" ht="24.75" customHeight="1">
      <c r="A7" s="40">
        <f aca="true" t="shared" si="5" ref="A7:A19">SUM(A6+1)</f>
        <v>3</v>
      </c>
      <c r="B7" s="26" t="s">
        <v>62</v>
      </c>
      <c r="C7" s="79">
        <v>33115</v>
      </c>
      <c r="D7" s="32">
        <v>231</v>
      </c>
      <c r="E7" s="32">
        <v>17</v>
      </c>
      <c r="F7" s="32">
        <v>17</v>
      </c>
      <c r="G7" s="22">
        <f t="shared" si="0"/>
        <v>34</v>
      </c>
      <c r="H7" s="23"/>
      <c r="I7" s="23"/>
      <c r="J7" s="22">
        <f t="shared" si="1"/>
        <v>0</v>
      </c>
      <c r="K7" s="23"/>
      <c r="L7" s="23"/>
      <c r="M7" s="22">
        <f t="shared" si="2"/>
        <v>0</v>
      </c>
      <c r="N7" s="23">
        <v>22</v>
      </c>
      <c r="O7" s="23">
        <v>22</v>
      </c>
      <c r="P7" s="22">
        <f t="shared" si="3"/>
        <v>44</v>
      </c>
      <c r="Q7" s="23"/>
      <c r="R7" s="36">
        <f t="shared" si="4"/>
        <v>78</v>
      </c>
    </row>
    <row r="8" spans="1:18" s="11" customFormat="1" ht="24.75" customHeight="1">
      <c r="A8" s="40">
        <f t="shared" si="5"/>
        <v>4</v>
      </c>
      <c r="B8" s="44" t="s">
        <v>59</v>
      </c>
      <c r="C8" s="45">
        <v>15911</v>
      </c>
      <c r="D8" s="45">
        <v>65</v>
      </c>
      <c r="E8" s="45">
        <v>19</v>
      </c>
      <c r="F8" s="45">
        <v>20</v>
      </c>
      <c r="G8" s="22">
        <f t="shared" si="0"/>
        <v>39</v>
      </c>
      <c r="H8" s="23"/>
      <c r="I8" s="23"/>
      <c r="J8" s="22">
        <f t="shared" si="1"/>
        <v>0</v>
      </c>
      <c r="K8" s="23">
        <v>18</v>
      </c>
      <c r="L8" s="23">
        <v>18</v>
      </c>
      <c r="M8" s="22">
        <f t="shared" si="2"/>
        <v>36</v>
      </c>
      <c r="N8" s="23"/>
      <c r="O8" s="23"/>
      <c r="P8" s="22">
        <f t="shared" si="3"/>
        <v>0</v>
      </c>
      <c r="Q8" s="23"/>
      <c r="R8" s="36">
        <f t="shared" si="4"/>
        <v>75</v>
      </c>
    </row>
    <row r="9" spans="1:18" s="11" customFormat="1" ht="24.75" customHeight="1">
      <c r="A9" s="40">
        <f t="shared" si="5"/>
        <v>5</v>
      </c>
      <c r="B9" s="44" t="s">
        <v>77</v>
      </c>
      <c r="C9" s="45">
        <v>3264</v>
      </c>
      <c r="D9" s="45">
        <v>17</v>
      </c>
      <c r="E9" s="45"/>
      <c r="F9" s="45"/>
      <c r="G9" s="22">
        <f t="shared" si="0"/>
        <v>0</v>
      </c>
      <c r="H9" s="23"/>
      <c r="I9" s="23"/>
      <c r="J9" s="22">
        <f t="shared" si="1"/>
        <v>0</v>
      </c>
      <c r="K9" s="23">
        <v>15</v>
      </c>
      <c r="L9" s="23">
        <v>14</v>
      </c>
      <c r="M9" s="22">
        <f t="shared" si="2"/>
        <v>29</v>
      </c>
      <c r="N9" s="23">
        <v>20</v>
      </c>
      <c r="O9" s="23">
        <v>19</v>
      </c>
      <c r="P9" s="22">
        <f t="shared" si="3"/>
        <v>39</v>
      </c>
      <c r="Q9" s="23"/>
      <c r="R9" s="36">
        <f t="shared" si="4"/>
        <v>68</v>
      </c>
    </row>
    <row r="10" spans="1:18" s="11" customFormat="1" ht="24.75" customHeight="1">
      <c r="A10" s="40">
        <f t="shared" si="5"/>
        <v>6</v>
      </c>
      <c r="B10" s="26" t="s">
        <v>61</v>
      </c>
      <c r="C10" s="82" t="s">
        <v>127</v>
      </c>
      <c r="D10" s="32">
        <v>35</v>
      </c>
      <c r="E10" s="32">
        <v>25</v>
      </c>
      <c r="F10" s="32">
        <v>19</v>
      </c>
      <c r="G10" s="22">
        <f t="shared" si="0"/>
        <v>44</v>
      </c>
      <c r="H10" s="23"/>
      <c r="I10" s="23"/>
      <c r="J10" s="22">
        <f t="shared" si="1"/>
        <v>0</v>
      </c>
      <c r="K10" s="23">
        <v>0</v>
      </c>
      <c r="L10" s="23">
        <v>19</v>
      </c>
      <c r="M10" s="22">
        <f t="shared" si="2"/>
        <v>19</v>
      </c>
      <c r="N10" s="23"/>
      <c r="O10" s="23"/>
      <c r="P10" s="22">
        <f t="shared" si="3"/>
        <v>0</v>
      </c>
      <c r="Q10" s="23"/>
      <c r="R10" s="36">
        <f t="shared" si="4"/>
        <v>63</v>
      </c>
    </row>
    <row r="11" spans="1:18" s="11" customFormat="1" ht="24.75" customHeight="1">
      <c r="A11" s="40">
        <f t="shared" si="5"/>
        <v>7</v>
      </c>
      <c r="B11" s="44" t="s">
        <v>76</v>
      </c>
      <c r="C11" s="45">
        <v>6502</v>
      </c>
      <c r="D11" s="45">
        <v>741</v>
      </c>
      <c r="E11" s="45">
        <v>15</v>
      </c>
      <c r="F11" s="45">
        <v>16</v>
      </c>
      <c r="G11" s="22">
        <f t="shared" si="0"/>
        <v>31</v>
      </c>
      <c r="H11" s="23"/>
      <c r="I11" s="23"/>
      <c r="J11" s="22">
        <f t="shared" si="1"/>
        <v>0</v>
      </c>
      <c r="K11" s="23">
        <v>16</v>
      </c>
      <c r="L11" s="23">
        <v>15</v>
      </c>
      <c r="M11" s="22">
        <f t="shared" si="2"/>
        <v>31</v>
      </c>
      <c r="N11" s="23"/>
      <c r="O11" s="23"/>
      <c r="P11" s="22">
        <f t="shared" si="3"/>
        <v>0</v>
      </c>
      <c r="Q11" s="23"/>
      <c r="R11" s="36">
        <f t="shared" si="4"/>
        <v>62</v>
      </c>
    </row>
    <row r="12" spans="1:18" s="11" customFormat="1" ht="24.75" customHeight="1">
      <c r="A12" s="40">
        <f t="shared" si="5"/>
        <v>8</v>
      </c>
      <c r="B12" s="44" t="s">
        <v>60</v>
      </c>
      <c r="C12" s="45">
        <v>2685</v>
      </c>
      <c r="D12" s="45">
        <v>18</v>
      </c>
      <c r="E12" s="45"/>
      <c r="F12" s="45"/>
      <c r="G12" s="22">
        <f t="shared" si="0"/>
        <v>0</v>
      </c>
      <c r="H12" s="23"/>
      <c r="I12" s="23"/>
      <c r="J12" s="22">
        <f t="shared" si="1"/>
        <v>0</v>
      </c>
      <c r="K12" s="23">
        <v>22</v>
      </c>
      <c r="L12" s="23">
        <v>20</v>
      </c>
      <c r="M12" s="22">
        <f t="shared" si="2"/>
        <v>42</v>
      </c>
      <c r="N12" s="23"/>
      <c r="O12" s="23"/>
      <c r="P12" s="22">
        <f t="shared" si="3"/>
        <v>0</v>
      </c>
      <c r="Q12" s="23"/>
      <c r="R12" s="36">
        <f t="shared" si="4"/>
        <v>42</v>
      </c>
    </row>
    <row r="13" spans="1:18" s="11" customFormat="1" ht="24.75" customHeight="1">
      <c r="A13" s="40">
        <f t="shared" si="5"/>
        <v>9</v>
      </c>
      <c r="B13" s="86" t="s">
        <v>157</v>
      </c>
      <c r="C13" s="45">
        <v>21754</v>
      </c>
      <c r="D13" s="45">
        <v>223</v>
      </c>
      <c r="E13" s="45"/>
      <c r="F13" s="45"/>
      <c r="G13" s="22">
        <f t="shared" si="0"/>
        <v>0</v>
      </c>
      <c r="H13" s="23"/>
      <c r="I13" s="23"/>
      <c r="J13" s="22">
        <f t="shared" si="1"/>
        <v>0</v>
      </c>
      <c r="K13" s="23"/>
      <c r="L13" s="23"/>
      <c r="M13" s="22">
        <f t="shared" si="2"/>
        <v>0</v>
      </c>
      <c r="N13" s="23">
        <v>19</v>
      </c>
      <c r="O13" s="23">
        <v>20</v>
      </c>
      <c r="P13" s="22">
        <f t="shared" si="3"/>
        <v>39</v>
      </c>
      <c r="Q13" s="23"/>
      <c r="R13" s="36">
        <f t="shared" si="4"/>
        <v>39</v>
      </c>
    </row>
    <row r="14" spans="1:18" s="11" customFormat="1" ht="24.75" customHeight="1">
      <c r="A14" s="40">
        <f t="shared" si="5"/>
        <v>10</v>
      </c>
      <c r="B14" s="44" t="s">
        <v>63</v>
      </c>
      <c r="C14" s="45">
        <v>9511</v>
      </c>
      <c r="D14" s="45">
        <v>7</v>
      </c>
      <c r="E14" s="45"/>
      <c r="F14" s="45"/>
      <c r="G14" s="22">
        <f t="shared" si="0"/>
        <v>0</v>
      </c>
      <c r="H14" s="23"/>
      <c r="I14" s="23"/>
      <c r="J14" s="22">
        <f t="shared" si="1"/>
        <v>0</v>
      </c>
      <c r="K14" s="23">
        <v>19</v>
      </c>
      <c r="L14" s="23">
        <v>17</v>
      </c>
      <c r="M14" s="22">
        <f t="shared" si="2"/>
        <v>36</v>
      </c>
      <c r="N14" s="23"/>
      <c r="O14" s="23"/>
      <c r="P14" s="22">
        <f t="shared" si="3"/>
        <v>0</v>
      </c>
      <c r="Q14" s="23"/>
      <c r="R14" s="36">
        <f t="shared" si="4"/>
        <v>36</v>
      </c>
    </row>
    <row r="15" spans="1:18" s="11" customFormat="1" ht="24.75" customHeight="1">
      <c r="A15" s="40">
        <f t="shared" si="5"/>
        <v>11</v>
      </c>
      <c r="B15" s="26" t="s">
        <v>83</v>
      </c>
      <c r="C15" s="78">
        <v>31102</v>
      </c>
      <c r="D15" s="32">
        <v>83</v>
      </c>
      <c r="E15" s="32">
        <v>18</v>
      </c>
      <c r="F15" s="32">
        <v>18</v>
      </c>
      <c r="G15" s="22">
        <f t="shared" si="0"/>
        <v>36</v>
      </c>
      <c r="H15" s="23"/>
      <c r="I15" s="23"/>
      <c r="J15" s="22">
        <f t="shared" si="1"/>
        <v>0</v>
      </c>
      <c r="K15" s="23"/>
      <c r="L15" s="23"/>
      <c r="M15" s="22">
        <f t="shared" si="2"/>
        <v>0</v>
      </c>
      <c r="N15" s="23"/>
      <c r="O15" s="23"/>
      <c r="P15" s="22">
        <f t="shared" si="3"/>
        <v>0</v>
      </c>
      <c r="Q15" s="23"/>
      <c r="R15" s="36">
        <f t="shared" si="4"/>
        <v>36</v>
      </c>
    </row>
    <row r="16" spans="1:18" s="11" customFormat="1" ht="24.75" customHeight="1">
      <c r="A16" s="40">
        <f t="shared" si="5"/>
        <v>12</v>
      </c>
      <c r="B16" s="86" t="s">
        <v>158</v>
      </c>
      <c r="C16" s="45">
        <v>320054</v>
      </c>
      <c r="D16" s="45">
        <v>5</v>
      </c>
      <c r="E16" s="45"/>
      <c r="F16" s="45"/>
      <c r="G16" s="22">
        <f t="shared" si="0"/>
        <v>0</v>
      </c>
      <c r="H16" s="23"/>
      <c r="I16" s="23"/>
      <c r="J16" s="22">
        <f t="shared" si="1"/>
        <v>0</v>
      </c>
      <c r="K16" s="23"/>
      <c r="L16" s="23"/>
      <c r="M16" s="22">
        <f t="shared" si="2"/>
        <v>0</v>
      </c>
      <c r="N16" s="23">
        <v>18</v>
      </c>
      <c r="O16" s="23">
        <v>18</v>
      </c>
      <c r="P16" s="22">
        <f t="shared" si="3"/>
        <v>36</v>
      </c>
      <c r="Q16" s="23"/>
      <c r="R16" s="36">
        <f t="shared" si="4"/>
        <v>36</v>
      </c>
    </row>
    <row r="17" spans="1:18" s="11" customFormat="1" ht="24.75" customHeight="1">
      <c r="A17" s="40">
        <f t="shared" si="5"/>
        <v>13</v>
      </c>
      <c r="B17" s="44" t="s">
        <v>75</v>
      </c>
      <c r="C17" s="45">
        <v>33038</v>
      </c>
      <c r="D17" s="45">
        <v>231</v>
      </c>
      <c r="E17" s="45"/>
      <c r="F17" s="45"/>
      <c r="G17" s="22">
        <f t="shared" si="0"/>
        <v>0</v>
      </c>
      <c r="H17" s="23"/>
      <c r="I17" s="23"/>
      <c r="J17" s="22">
        <f t="shared" si="1"/>
        <v>0</v>
      </c>
      <c r="K17" s="23">
        <v>17</v>
      </c>
      <c r="L17" s="23">
        <v>16</v>
      </c>
      <c r="M17" s="22">
        <f t="shared" si="2"/>
        <v>33</v>
      </c>
      <c r="N17" s="23"/>
      <c r="O17" s="23"/>
      <c r="P17" s="22">
        <f t="shared" si="3"/>
        <v>0</v>
      </c>
      <c r="Q17" s="23"/>
      <c r="R17" s="36">
        <f t="shared" si="4"/>
        <v>33</v>
      </c>
    </row>
    <row r="18" spans="1:18" s="11" customFormat="1" ht="24.75" customHeight="1">
      <c r="A18" s="40">
        <f t="shared" si="5"/>
        <v>14</v>
      </c>
      <c r="B18" s="26" t="s">
        <v>84</v>
      </c>
      <c r="C18" s="31" t="s">
        <v>134</v>
      </c>
      <c r="D18" s="32">
        <v>63</v>
      </c>
      <c r="E18" s="32">
        <v>16</v>
      </c>
      <c r="F18" s="32">
        <v>15</v>
      </c>
      <c r="G18" s="22">
        <f t="shared" si="0"/>
        <v>31</v>
      </c>
      <c r="H18" s="23"/>
      <c r="I18" s="23"/>
      <c r="J18" s="22">
        <f t="shared" si="1"/>
        <v>0</v>
      </c>
      <c r="K18" s="23"/>
      <c r="L18" s="23"/>
      <c r="M18" s="22">
        <f t="shared" si="2"/>
        <v>0</v>
      </c>
      <c r="N18" s="23"/>
      <c r="O18" s="23"/>
      <c r="P18" s="22">
        <f t="shared" si="3"/>
        <v>0</v>
      </c>
      <c r="Q18" s="23"/>
      <c r="R18" s="36">
        <f t="shared" si="4"/>
        <v>31</v>
      </c>
    </row>
    <row r="19" spans="1:18" s="11" customFormat="1" ht="24.75" customHeight="1">
      <c r="A19" s="40">
        <f t="shared" si="5"/>
        <v>15</v>
      </c>
      <c r="B19" s="44" t="s">
        <v>78</v>
      </c>
      <c r="C19" s="45">
        <v>2394</v>
      </c>
      <c r="D19" s="45">
        <v>11</v>
      </c>
      <c r="E19" s="45"/>
      <c r="F19" s="45"/>
      <c r="G19" s="22">
        <f t="shared" si="0"/>
        <v>0</v>
      </c>
      <c r="H19" s="23"/>
      <c r="I19" s="23"/>
      <c r="J19" s="22">
        <f t="shared" si="1"/>
        <v>0</v>
      </c>
      <c r="K19" s="23">
        <v>14</v>
      </c>
      <c r="L19" s="23">
        <v>13</v>
      </c>
      <c r="M19" s="22">
        <f t="shared" si="2"/>
        <v>27</v>
      </c>
      <c r="N19" s="23"/>
      <c r="O19" s="23"/>
      <c r="P19" s="22">
        <f t="shared" si="3"/>
        <v>0</v>
      </c>
      <c r="Q19" s="23"/>
      <c r="R19" s="36">
        <f t="shared" si="4"/>
        <v>27</v>
      </c>
    </row>
    <row r="20" s="11" customFormat="1" ht="24.75" customHeight="1"/>
    <row r="21" s="11" customFormat="1" ht="24.75" customHeight="1"/>
    <row r="22" s="11" customFormat="1" ht="24.75" customHeight="1"/>
    <row r="23" s="11" customFormat="1" ht="24.75" customHeight="1"/>
    <row r="24" s="11" customFormat="1" ht="24.75" customHeight="1"/>
  </sheetData>
  <sheetProtection/>
  <mergeCells count="18">
    <mergeCell ref="P3:P4"/>
    <mergeCell ref="Q3:Q4"/>
    <mergeCell ref="R3:R4"/>
    <mergeCell ref="H3:H4"/>
    <mergeCell ref="I3:I4"/>
    <mergeCell ref="L3:L4"/>
    <mergeCell ref="M3:M4"/>
    <mergeCell ref="N3:N4"/>
    <mergeCell ref="O3:O4"/>
    <mergeCell ref="J3:J4"/>
    <mergeCell ref="K3:K4"/>
    <mergeCell ref="A3:A4"/>
    <mergeCell ref="B3:B4"/>
    <mergeCell ref="C3:C4"/>
    <mergeCell ref="D3:D4"/>
    <mergeCell ref="E3:E4"/>
    <mergeCell ref="F3:F4"/>
    <mergeCell ref="G3:G4"/>
  </mergeCells>
  <printOptions/>
  <pageMargins left="0.55" right="0.22" top="0.6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A1" sqref="A1:IV13"/>
    </sheetView>
  </sheetViews>
  <sheetFormatPr defaultColWidth="9.140625" defaultRowHeight="12.75"/>
  <cols>
    <col min="2" max="2" width="15.8515625" style="0" customWidth="1"/>
    <col min="3" max="4" width="9.28125" style="0" customWidth="1"/>
    <col min="5" max="16" width="6.28125" style="0" customWidth="1"/>
    <col min="17" max="17" width="6.00390625" style="0" customWidth="1"/>
    <col min="18" max="18" width="11.421875" style="0" customWidth="1"/>
  </cols>
  <sheetData>
    <row r="1" spans="1:18" s="1" customFormat="1" ht="20.25" customHeight="1">
      <c r="A1" s="5"/>
      <c r="B1" s="5"/>
      <c r="C1" s="5"/>
      <c r="D1" s="5"/>
      <c r="E1"/>
      <c r="F1"/>
      <c r="G1"/>
      <c r="H1"/>
      <c r="I1"/>
      <c r="J1"/>
      <c r="K1"/>
      <c r="L1"/>
      <c r="M1"/>
      <c r="N1"/>
      <c r="O1"/>
      <c r="P1"/>
      <c r="Q1"/>
      <c r="R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K5" sqref="K5:P5"/>
    </sheetView>
  </sheetViews>
  <sheetFormatPr defaultColWidth="8.7109375" defaultRowHeight="12.75"/>
  <cols>
    <col min="1" max="1" width="6.7109375" style="0" customWidth="1"/>
    <col min="2" max="2" width="19.140625" style="0" customWidth="1"/>
    <col min="3" max="3" width="10.140625" style="0" customWidth="1"/>
    <col min="4" max="4" width="8.7109375" style="0" customWidth="1"/>
    <col min="5" max="16" width="6.7109375" style="0" customWidth="1"/>
    <col min="17" max="17" width="6.28125" style="0" customWidth="1"/>
    <col min="18" max="18" width="11.7109375" style="0" customWidth="1"/>
  </cols>
  <sheetData>
    <row r="1" spans="4:6" ht="26.25">
      <c r="D1" s="85" t="s">
        <v>136</v>
      </c>
      <c r="F1" s="85"/>
    </row>
    <row r="2" ht="36" customHeight="1">
      <c r="F2" s="85" t="s">
        <v>137</v>
      </c>
    </row>
    <row r="3" spans="1:18" ht="36" customHeight="1">
      <c r="A3" s="92" t="s">
        <v>4</v>
      </c>
      <c r="B3" s="92" t="s">
        <v>0</v>
      </c>
      <c r="C3" s="93" t="s">
        <v>1</v>
      </c>
      <c r="D3" s="93" t="s">
        <v>2</v>
      </c>
      <c r="E3" s="94" t="s">
        <v>5</v>
      </c>
      <c r="F3" s="94" t="s">
        <v>5</v>
      </c>
      <c r="G3" s="94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</row>
    <row r="4" spans="1:18" s="6" customFormat="1" ht="18.75" customHeight="1">
      <c r="A4" s="92"/>
      <c r="B4" s="92"/>
      <c r="C4" s="93"/>
      <c r="D4" s="93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s="6" customFormat="1" ht="23.25" customHeight="1">
      <c r="A5" s="38">
        <v>1</v>
      </c>
      <c r="B5" s="56" t="s">
        <v>33</v>
      </c>
      <c r="C5" s="59">
        <v>31324</v>
      </c>
      <c r="D5" s="71" t="s">
        <v>10</v>
      </c>
      <c r="E5" s="59">
        <v>25</v>
      </c>
      <c r="F5" s="59">
        <v>25</v>
      </c>
      <c r="G5" s="60">
        <f aca="true" t="shared" si="0" ref="G5:G12">SUM(E5+F5)</f>
        <v>50</v>
      </c>
      <c r="H5" s="61">
        <v>25</v>
      </c>
      <c r="I5" s="61">
        <v>25</v>
      </c>
      <c r="J5" s="60">
        <v>50</v>
      </c>
      <c r="K5" s="61">
        <v>25</v>
      </c>
      <c r="L5" s="61">
        <v>25</v>
      </c>
      <c r="M5" s="60">
        <f aca="true" t="shared" si="1" ref="M5:M12">SUM(K5+L5)</f>
        <v>50</v>
      </c>
      <c r="N5" s="61">
        <v>25</v>
      </c>
      <c r="O5" s="61">
        <v>25</v>
      </c>
      <c r="P5" s="60">
        <f aca="true" t="shared" si="2" ref="P5:P12">SUM(N5+O5)</f>
        <v>50</v>
      </c>
      <c r="Q5" s="61"/>
      <c r="R5" s="36">
        <f aca="true" t="shared" si="3" ref="R5:R12">SUM(G5+J5+M5+P5)</f>
        <v>200</v>
      </c>
    </row>
    <row r="6" spans="1:18" s="11" customFormat="1" ht="24.75" customHeight="1">
      <c r="A6" s="38">
        <v>2</v>
      </c>
      <c r="B6" s="56" t="s">
        <v>36</v>
      </c>
      <c r="C6" s="59">
        <v>319088</v>
      </c>
      <c r="D6" s="65">
        <v>27</v>
      </c>
      <c r="E6" s="59">
        <v>22</v>
      </c>
      <c r="F6" s="59">
        <v>19</v>
      </c>
      <c r="G6" s="60">
        <f t="shared" si="0"/>
        <v>41</v>
      </c>
      <c r="H6" s="61">
        <v>22</v>
      </c>
      <c r="I6" s="61">
        <v>22</v>
      </c>
      <c r="J6" s="60">
        <v>44</v>
      </c>
      <c r="K6" s="61">
        <v>18</v>
      </c>
      <c r="L6" s="61">
        <v>19</v>
      </c>
      <c r="M6" s="60">
        <f t="shared" si="1"/>
        <v>37</v>
      </c>
      <c r="N6" s="61">
        <v>20</v>
      </c>
      <c r="O6" s="61">
        <v>19</v>
      </c>
      <c r="P6" s="60">
        <f t="shared" si="2"/>
        <v>39</v>
      </c>
      <c r="Q6" s="61"/>
      <c r="R6" s="36">
        <f t="shared" si="3"/>
        <v>161</v>
      </c>
    </row>
    <row r="7" spans="1:18" s="11" customFormat="1" ht="24.75" customHeight="1">
      <c r="A7" s="38">
        <v>3</v>
      </c>
      <c r="B7" s="56" t="s">
        <v>35</v>
      </c>
      <c r="C7" s="59">
        <v>319235</v>
      </c>
      <c r="D7" s="58">
        <v>7</v>
      </c>
      <c r="E7" s="59">
        <v>20</v>
      </c>
      <c r="F7" s="59">
        <v>22</v>
      </c>
      <c r="G7" s="60">
        <f t="shared" si="0"/>
        <v>42</v>
      </c>
      <c r="H7" s="61"/>
      <c r="I7" s="61"/>
      <c r="J7" s="60">
        <v>0</v>
      </c>
      <c r="K7" s="61">
        <v>22</v>
      </c>
      <c r="L7" s="61">
        <v>20</v>
      </c>
      <c r="M7" s="60">
        <f t="shared" si="1"/>
        <v>42</v>
      </c>
      <c r="N7" s="61">
        <v>22</v>
      </c>
      <c r="O7" s="61">
        <v>22</v>
      </c>
      <c r="P7" s="60">
        <f t="shared" si="2"/>
        <v>44</v>
      </c>
      <c r="Q7" s="61"/>
      <c r="R7" s="36">
        <f t="shared" si="3"/>
        <v>128</v>
      </c>
    </row>
    <row r="8" spans="1:18" s="11" customFormat="1" ht="24.75" customHeight="1">
      <c r="A8" s="38">
        <v>4</v>
      </c>
      <c r="B8" s="56" t="s">
        <v>11</v>
      </c>
      <c r="C8" s="83" t="s">
        <v>129</v>
      </c>
      <c r="D8" s="65">
        <v>109</v>
      </c>
      <c r="E8" s="59">
        <v>19</v>
      </c>
      <c r="F8" s="59">
        <v>20</v>
      </c>
      <c r="G8" s="60">
        <f t="shared" si="0"/>
        <v>39</v>
      </c>
      <c r="H8" s="61"/>
      <c r="I8" s="61"/>
      <c r="J8" s="60">
        <f>SUM(H8+I8)</f>
        <v>0</v>
      </c>
      <c r="K8" s="61">
        <v>17</v>
      </c>
      <c r="L8" s="61">
        <v>16</v>
      </c>
      <c r="M8" s="60">
        <f t="shared" si="1"/>
        <v>33</v>
      </c>
      <c r="N8" s="61">
        <v>18</v>
      </c>
      <c r="O8" s="61">
        <v>20</v>
      </c>
      <c r="P8" s="60">
        <f t="shared" si="2"/>
        <v>38</v>
      </c>
      <c r="Q8" s="61"/>
      <c r="R8" s="36">
        <f t="shared" si="3"/>
        <v>110</v>
      </c>
    </row>
    <row r="9" spans="1:18" s="11" customFormat="1" ht="24.75" customHeight="1">
      <c r="A9" s="38">
        <v>5</v>
      </c>
      <c r="B9" s="56" t="s">
        <v>34</v>
      </c>
      <c r="C9" s="59">
        <v>28274</v>
      </c>
      <c r="D9" s="71" t="s">
        <v>9</v>
      </c>
      <c r="E9" s="59"/>
      <c r="F9" s="59"/>
      <c r="G9" s="60">
        <f t="shared" si="0"/>
        <v>0</v>
      </c>
      <c r="H9" s="61"/>
      <c r="I9" s="61"/>
      <c r="J9" s="60">
        <v>39</v>
      </c>
      <c r="K9" s="61">
        <v>20</v>
      </c>
      <c r="L9" s="61">
        <v>22</v>
      </c>
      <c r="M9" s="60">
        <f t="shared" si="1"/>
        <v>42</v>
      </c>
      <c r="N9" s="61"/>
      <c r="O9" s="61"/>
      <c r="P9" s="60">
        <f t="shared" si="2"/>
        <v>0</v>
      </c>
      <c r="Q9" s="61"/>
      <c r="R9" s="36">
        <f t="shared" si="3"/>
        <v>81</v>
      </c>
    </row>
    <row r="10" spans="1:18" s="11" customFormat="1" ht="24.75" customHeight="1">
      <c r="A10" s="38">
        <v>6</v>
      </c>
      <c r="B10" s="56" t="s">
        <v>37</v>
      </c>
      <c r="C10" s="59">
        <v>35636</v>
      </c>
      <c r="D10" s="65">
        <v>617</v>
      </c>
      <c r="E10" s="59"/>
      <c r="F10" s="59"/>
      <c r="G10" s="60">
        <f t="shared" si="0"/>
        <v>0</v>
      </c>
      <c r="H10" s="61"/>
      <c r="I10" s="61"/>
      <c r="J10" s="60">
        <f>SUM(H10+I10)</f>
        <v>0</v>
      </c>
      <c r="K10" s="61">
        <v>19</v>
      </c>
      <c r="L10" s="61">
        <v>17</v>
      </c>
      <c r="M10" s="60">
        <f t="shared" si="1"/>
        <v>36</v>
      </c>
      <c r="N10" s="61">
        <v>19</v>
      </c>
      <c r="O10" s="61">
        <v>18</v>
      </c>
      <c r="P10" s="60">
        <f t="shared" si="2"/>
        <v>37</v>
      </c>
      <c r="Q10" s="61"/>
      <c r="R10" s="36">
        <f t="shared" si="3"/>
        <v>73</v>
      </c>
    </row>
    <row r="11" spans="1:18" s="11" customFormat="1" ht="24.75" customHeight="1">
      <c r="A11" s="38">
        <v>7</v>
      </c>
      <c r="B11" s="44" t="s">
        <v>24</v>
      </c>
      <c r="C11" s="45">
        <v>35022</v>
      </c>
      <c r="D11" s="45">
        <v>7</v>
      </c>
      <c r="E11" s="59"/>
      <c r="F11" s="59"/>
      <c r="G11" s="60">
        <f t="shared" si="0"/>
        <v>0</v>
      </c>
      <c r="H11" s="61"/>
      <c r="I11" s="61"/>
      <c r="J11" s="60">
        <f>SUM(H11+I11)</f>
        <v>0</v>
      </c>
      <c r="K11" s="61"/>
      <c r="L11" s="61"/>
      <c r="M11" s="60">
        <f t="shared" si="1"/>
        <v>0</v>
      </c>
      <c r="N11" s="61">
        <v>17</v>
      </c>
      <c r="O11" s="61">
        <v>17</v>
      </c>
      <c r="P11" s="60">
        <f t="shared" si="2"/>
        <v>34</v>
      </c>
      <c r="Q11" s="61"/>
      <c r="R11" s="36">
        <f t="shared" si="3"/>
        <v>34</v>
      </c>
    </row>
    <row r="12" spans="1:18" s="11" customFormat="1" ht="24.75" customHeight="1">
      <c r="A12" s="38">
        <v>8</v>
      </c>
      <c r="B12" s="56" t="s">
        <v>90</v>
      </c>
      <c r="C12" s="59">
        <v>33699</v>
      </c>
      <c r="D12" s="59">
        <v>27</v>
      </c>
      <c r="E12" s="59"/>
      <c r="F12" s="59"/>
      <c r="G12" s="60">
        <f t="shared" si="0"/>
        <v>0</v>
      </c>
      <c r="H12" s="61"/>
      <c r="I12" s="61"/>
      <c r="J12" s="60">
        <f>SUM(H12+I12)</f>
        <v>0</v>
      </c>
      <c r="K12" s="61"/>
      <c r="L12" s="61"/>
      <c r="M12" s="60">
        <f t="shared" si="1"/>
        <v>0</v>
      </c>
      <c r="N12" s="61"/>
      <c r="O12" s="61"/>
      <c r="P12" s="60">
        <f t="shared" si="2"/>
        <v>0</v>
      </c>
      <c r="Q12" s="61"/>
      <c r="R12" s="36">
        <f t="shared" si="3"/>
        <v>0</v>
      </c>
    </row>
    <row r="13" s="11" customFormat="1" ht="24.75" customHeight="1"/>
    <row r="14" s="11" customFormat="1" ht="24.75" customHeight="1"/>
    <row r="15" s="11" customFormat="1" ht="24.75" customHeight="1"/>
    <row r="16" s="11" customFormat="1" ht="24.75" customHeight="1"/>
    <row r="17" spans="1:18" s="11" customFormat="1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</sheetData>
  <sheetProtection/>
  <mergeCells count="18">
    <mergeCell ref="I3:I4"/>
    <mergeCell ref="J3:J4"/>
    <mergeCell ref="Q3:Q4"/>
    <mergeCell ref="R3:R4"/>
    <mergeCell ref="K3:K4"/>
    <mergeCell ref="L3:L4"/>
    <mergeCell ref="M3:M4"/>
    <mergeCell ref="N3:N4"/>
    <mergeCell ref="O3:O4"/>
    <mergeCell ref="P3:P4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2362204724409449" right="0.15748031496062992" top="0.35433070866141736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"/>
  <sheetViews>
    <sheetView zoomScale="90" zoomScaleNormal="90" zoomScalePageLayoutView="0" workbookViewId="0" topLeftCell="A1">
      <selection activeCell="E9" sqref="E9"/>
    </sheetView>
  </sheetViews>
  <sheetFormatPr defaultColWidth="8.7109375" defaultRowHeight="12.75"/>
  <cols>
    <col min="1" max="1" width="6.421875" style="0" customWidth="1"/>
    <col min="2" max="2" width="17.7109375" style="0" customWidth="1"/>
    <col min="3" max="4" width="8.7109375" style="0" customWidth="1"/>
    <col min="5" max="10" width="6.57421875" style="0" customWidth="1"/>
    <col min="11" max="16" width="5.7109375" style="0" customWidth="1"/>
    <col min="17" max="17" width="4.28125" style="0" customWidth="1"/>
    <col min="18" max="18" width="15.7109375" style="0" customWidth="1"/>
    <col min="19" max="28" width="3.7109375" style="0" customWidth="1"/>
    <col min="29" max="29" width="7.28125" style="0" customWidth="1"/>
  </cols>
  <sheetData>
    <row r="1" spans="4:6" ht="26.25">
      <c r="D1" s="85" t="s">
        <v>136</v>
      </c>
      <c r="F1" s="85"/>
    </row>
    <row r="2" ht="36" customHeight="1">
      <c r="F2" s="85" t="s">
        <v>138</v>
      </c>
    </row>
    <row r="3" spans="1:18" s="6" customFormat="1" ht="18.75" customHeight="1">
      <c r="A3" s="92" t="s">
        <v>4</v>
      </c>
      <c r="B3" s="92" t="s">
        <v>0</v>
      </c>
      <c r="C3" s="93" t="s">
        <v>1</v>
      </c>
      <c r="D3" s="93" t="s">
        <v>2</v>
      </c>
      <c r="E3" s="94" t="s">
        <v>5</v>
      </c>
      <c r="F3" s="94" t="s">
        <v>5</v>
      </c>
      <c r="G3" s="94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</row>
    <row r="4" spans="1:18" s="6" customFormat="1" ht="18.75" customHeight="1">
      <c r="A4" s="92"/>
      <c r="B4" s="92"/>
      <c r="C4" s="93"/>
      <c r="D4" s="93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s="2" customFormat="1" ht="24.75" customHeight="1">
      <c r="A5" s="42">
        <v>1</v>
      </c>
      <c r="B5" s="56" t="s">
        <v>128</v>
      </c>
      <c r="C5" s="59">
        <v>33264</v>
      </c>
      <c r="D5" s="59">
        <v>51</v>
      </c>
      <c r="E5" s="59">
        <v>25</v>
      </c>
      <c r="F5" s="59">
        <v>22</v>
      </c>
      <c r="G5" s="56">
        <v>47</v>
      </c>
      <c r="H5" s="61">
        <v>25</v>
      </c>
      <c r="I5" s="61">
        <v>25</v>
      </c>
      <c r="J5" s="56">
        <v>50</v>
      </c>
      <c r="K5" s="61">
        <v>0</v>
      </c>
      <c r="L5" s="61">
        <v>25</v>
      </c>
      <c r="M5" s="69">
        <f aca="true" t="shared" si="0" ref="M5:M11">SUM(K5+L5)</f>
        <v>25</v>
      </c>
      <c r="N5" s="61">
        <v>25</v>
      </c>
      <c r="O5" s="61">
        <v>25</v>
      </c>
      <c r="P5" s="69">
        <f aca="true" t="shared" si="1" ref="P5:P11">SUM(N5+O5)</f>
        <v>50</v>
      </c>
      <c r="Q5" s="23"/>
      <c r="R5" s="36">
        <f aca="true" t="shared" si="2" ref="R5:R11">SUM(G5+J5+M5+P5)</f>
        <v>172</v>
      </c>
    </row>
    <row r="6" spans="1:18" s="2" customFormat="1" ht="24.75" customHeight="1">
      <c r="A6" s="42">
        <v>2</v>
      </c>
      <c r="B6" s="56" t="s">
        <v>85</v>
      </c>
      <c r="C6" s="59">
        <v>29951</v>
      </c>
      <c r="D6" s="59">
        <v>17</v>
      </c>
      <c r="E6" s="59">
        <v>22</v>
      </c>
      <c r="F6" s="59">
        <v>25</v>
      </c>
      <c r="G6" s="56">
        <v>47</v>
      </c>
      <c r="H6" s="61">
        <v>22</v>
      </c>
      <c r="I6" s="61">
        <v>22</v>
      </c>
      <c r="J6" s="56">
        <v>44</v>
      </c>
      <c r="K6" s="61">
        <v>25</v>
      </c>
      <c r="L6" s="61">
        <v>22</v>
      </c>
      <c r="M6" s="69">
        <f t="shared" si="0"/>
        <v>47</v>
      </c>
      <c r="N6" s="61"/>
      <c r="O6" s="61"/>
      <c r="P6" s="69">
        <f t="shared" si="1"/>
        <v>0</v>
      </c>
      <c r="Q6" s="23"/>
      <c r="R6" s="36">
        <f t="shared" si="2"/>
        <v>138</v>
      </c>
    </row>
    <row r="7" spans="1:18" s="2" customFormat="1" ht="24.75" customHeight="1">
      <c r="A7" s="42">
        <v>3</v>
      </c>
      <c r="B7" s="56" t="s">
        <v>86</v>
      </c>
      <c r="C7" s="59">
        <v>23117</v>
      </c>
      <c r="D7" s="59">
        <v>11</v>
      </c>
      <c r="E7" s="59"/>
      <c r="F7" s="59"/>
      <c r="G7" s="56">
        <v>40</v>
      </c>
      <c r="H7" s="61">
        <v>20</v>
      </c>
      <c r="I7" s="61">
        <v>20</v>
      </c>
      <c r="J7" s="56">
        <v>40</v>
      </c>
      <c r="K7" s="61">
        <v>22</v>
      </c>
      <c r="L7" s="61">
        <v>20</v>
      </c>
      <c r="M7" s="69">
        <f t="shared" si="0"/>
        <v>42</v>
      </c>
      <c r="N7" s="61"/>
      <c r="O7" s="61"/>
      <c r="P7" s="69">
        <f t="shared" si="1"/>
        <v>0</v>
      </c>
      <c r="Q7" s="23"/>
      <c r="R7" s="36">
        <f t="shared" si="2"/>
        <v>122</v>
      </c>
    </row>
    <row r="8" spans="1:18" s="2" customFormat="1" ht="24.75" customHeight="1">
      <c r="A8" s="42">
        <v>4</v>
      </c>
      <c r="B8" s="56" t="s">
        <v>89</v>
      </c>
      <c r="C8" s="59">
        <v>319855</v>
      </c>
      <c r="D8" s="59">
        <v>92</v>
      </c>
      <c r="E8" s="59">
        <v>0</v>
      </c>
      <c r="F8" s="59">
        <v>19</v>
      </c>
      <c r="G8" s="56">
        <v>19</v>
      </c>
      <c r="H8" s="61">
        <v>0</v>
      </c>
      <c r="I8" s="61">
        <v>19</v>
      </c>
      <c r="J8" s="56">
        <v>19</v>
      </c>
      <c r="K8" s="61"/>
      <c r="L8" s="61"/>
      <c r="M8" s="69">
        <f t="shared" si="0"/>
        <v>0</v>
      </c>
      <c r="N8" s="61">
        <v>22</v>
      </c>
      <c r="O8" s="61">
        <v>22</v>
      </c>
      <c r="P8" s="69">
        <f t="shared" si="1"/>
        <v>44</v>
      </c>
      <c r="Q8" s="23"/>
      <c r="R8" s="36">
        <f t="shared" si="2"/>
        <v>82</v>
      </c>
    </row>
    <row r="9" spans="1:29" ht="24.75" customHeight="1">
      <c r="A9" s="42">
        <v>5</v>
      </c>
      <c r="B9" s="56" t="s">
        <v>87</v>
      </c>
      <c r="C9" s="59">
        <v>31324</v>
      </c>
      <c r="D9" s="59">
        <v>18</v>
      </c>
      <c r="E9" s="59">
        <v>20</v>
      </c>
      <c r="F9" s="59">
        <v>20</v>
      </c>
      <c r="G9" s="56">
        <v>37</v>
      </c>
      <c r="H9" s="61"/>
      <c r="I9" s="61"/>
      <c r="J9" s="56">
        <v>0</v>
      </c>
      <c r="K9" s="61">
        <v>20</v>
      </c>
      <c r="L9" s="61">
        <v>19</v>
      </c>
      <c r="M9" s="69">
        <f t="shared" si="0"/>
        <v>39</v>
      </c>
      <c r="N9" s="61"/>
      <c r="O9" s="61"/>
      <c r="P9" s="69">
        <f t="shared" si="1"/>
        <v>0</v>
      </c>
      <c r="Q9" s="23"/>
      <c r="R9" s="36">
        <f t="shared" si="2"/>
        <v>76</v>
      </c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1:18" ht="24.75" customHeight="1">
      <c r="A10" s="42">
        <v>6</v>
      </c>
      <c r="B10" s="56" t="s">
        <v>88</v>
      </c>
      <c r="C10" s="59">
        <v>33096</v>
      </c>
      <c r="D10" s="59">
        <v>61</v>
      </c>
      <c r="E10" s="59"/>
      <c r="F10" s="59"/>
      <c r="G10" s="56">
        <v>0</v>
      </c>
      <c r="H10" s="61"/>
      <c r="I10" s="61"/>
      <c r="J10" s="56">
        <v>0</v>
      </c>
      <c r="K10" s="61">
        <v>0</v>
      </c>
      <c r="L10" s="61">
        <v>0</v>
      </c>
      <c r="M10" s="69">
        <f t="shared" si="0"/>
        <v>0</v>
      </c>
      <c r="N10" s="61">
        <v>20</v>
      </c>
      <c r="O10" s="61">
        <v>20</v>
      </c>
      <c r="P10" s="69">
        <f t="shared" si="1"/>
        <v>40</v>
      </c>
      <c r="Q10" s="23"/>
      <c r="R10" s="36">
        <f t="shared" si="2"/>
        <v>40</v>
      </c>
    </row>
    <row r="11" spans="1:18" ht="24.75" customHeight="1">
      <c r="A11" s="42">
        <v>7</v>
      </c>
      <c r="B11" s="70" t="s">
        <v>117</v>
      </c>
      <c r="C11" s="59" t="s">
        <v>32</v>
      </c>
      <c r="D11" s="59">
        <v>37</v>
      </c>
      <c r="E11" s="59"/>
      <c r="F11" s="59"/>
      <c r="G11" s="56">
        <v>0</v>
      </c>
      <c r="H11" s="61"/>
      <c r="I11" s="61"/>
      <c r="J11" s="56">
        <v>0</v>
      </c>
      <c r="K11" s="61">
        <v>19</v>
      </c>
      <c r="L11" s="61">
        <v>18</v>
      </c>
      <c r="M11" s="69">
        <f t="shared" si="0"/>
        <v>37</v>
      </c>
      <c r="N11" s="61"/>
      <c r="O11" s="61"/>
      <c r="P11" s="69">
        <f t="shared" si="1"/>
        <v>0</v>
      </c>
      <c r="Q11" s="23"/>
      <c r="R11" s="36">
        <f t="shared" si="2"/>
        <v>37</v>
      </c>
    </row>
    <row r="12" spans="5:18" ht="15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5:18" ht="1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5:18" ht="1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</sheetData>
  <sheetProtection/>
  <mergeCells count="18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2" right="0.2362204724409449" top="0.7" bottom="0.984251968503937" header="0.5118110236220472" footer="0.5118110236220472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8"/>
  <sheetViews>
    <sheetView zoomScale="90" zoomScaleNormal="90" zoomScalePageLayoutView="0" workbookViewId="0" topLeftCell="A1">
      <selection activeCell="E10" sqref="E10"/>
    </sheetView>
  </sheetViews>
  <sheetFormatPr defaultColWidth="7.7109375" defaultRowHeight="12.75"/>
  <cols>
    <col min="1" max="1" width="7.28125" style="1" customWidth="1"/>
    <col min="2" max="2" width="20.140625" style="1" customWidth="1"/>
    <col min="3" max="3" width="10.421875" style="3" customWidth="1"/>
    <col min="4" max="4" width="8.7109375" style="4" customWidth="1"/>
    <col min="5" max="16" width="6.7109375" style="0" customWidth="1"/>
    <col min="17" max="17" width="4.421875" style="0" customWidth="1"/>
    <col min="18" max="18" width="11.57421875" style="0" customWidth="1"/>
    <col min="19" max="16384" width="7.7109375" style="1" customWidth="1"/>
  </cols>
  <sheetData>
    <row r="1" spans="4:6" ht="26.25">
      <c r="D1" s="85" t="s">
        <v>136</v>
      </c>
      <c r="F1" s="85"/>
    </row>
    <row r="2" ht="36" customHeight="1">
      <c r="F2" s="85" t="s">
        <v>139</v>
      </c>
    </row>
    <row r="3" spans="1:18" s="6" customFormat="1" ht="18.75" customHeight="1">
      <c r="A3" s="92" t="s">
        <v>4</v>
      </c>
      <c r="B3" s="92" t="s">
        <v>0</v>
      </c>
      <c r="C3" s="93" t="s">
        <v>1</v>
      </c>
      <c r="D3" s="93" t="s">
        <v>2</v>
      </c>
      <c r="E3" s="94" t="s">
        <v>5</v>
      </c>
      <c r="F3" s="94" t="s">
        <v>5</v>
      </c>
      <c r="G3" s="94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</row>
    <row r="4" spans="1:18" s="6" customFormat="1" ht="18.75" customHeight="1">
      <c r="A4" s="92"/>
      <c r="B4" s="92"/>
      <c r="C4" s="93"/>
      <c r="D4" s="93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s="12" customFormat="1" ht="24.75" customHeight="1">
      <c r="A5" s="40">
        <v>1</v>
      </c>
      <c r="B5" s="28" t="s">
        <v>79</v>
      </c>
      <c r="C5" s="31" t="s">
        <v>118</v>
      </c>
      <c r="D5" s="32">
        <v>95</v>
      </c>
      <c r="E5" s="45">
        <v>25</v>
      </c>
      <c r="F5" s="45">
        <v>25</v>
      </c>
      <c r="G5" s="22">
        <f>SUM(E5+F5)</f>
        <v>50</v>
      </c>
      <c r="H5" s="23">
        <v>22</v>
      </c>
      <c r="I5" s="23">
        <v>25</v>
      </c>
      <c r="J5" s="22">
        <v>47</v>
      </c>
      <c r="K5" s="23">
        <v>22</v>
      </c>
      <c r="L5" s="23"/>
      <c r="M5" s="22">
        <f>SUM(K5+L5)</f>
        <v>22</v>
      </c>
      <c r="N5" s="23">
        <v>25</v>
      </c>
      <c r="O5" s="23">
        <v>25</v>
      </c>
      <c r="P5" s="22">
        <f aca="true" t="shared" si="0" ref="P5:P18">SUM(N5+O5)</f>
        <v>50</v>
      </c>
      <c r="Q5" s="23"/>
      <c r="R5" s="36">
        <f aca="true" t="shared" si="1" ref="R5:R18">SUM(G5+J5+M5+P5)</f>
        <v>169</v>
      </c>
    </row>
    <row r="6" spans="1:36" s="12" customFormat="1" ht="24.75" customHeight="1">
      <c r="A6" s="40">
        <v>2</v>
      </c>
      <c r="B6" s="44" t="s">
        <v>38</v>
      </c>
      <c r="C6" s="45">
        <v>20699</v>
      </c>
      <c r="D6" s="45">
        <v>111</v>
      </c>
      <c r="E6" s="45">
        <v>22</v>
      </c>
      <c r="F6" s="45">
        <v>22</v>
      </c>
      <c r="G6" s="22">
        <f>SUM(E6+F6)</f>
        <v>44</v>
      </c>
      <c r="H6" s="23">
        <v>18</v>
      </c>
      <c r="I6" s="23">
        <v>20</v>
      </c>
      <c r="J6" s="22">
        <v>38</v>
      </c>
      <c r="K6" s="23">
        <v>19</v>
      </c>
      <c r="L6" s="23">
        <v>20</v>
      </c>
      <c r="M6" s="22">
        <f>SUM(K6+L6)</f>
        <v>39</v>
      </c>
      <c r="N6" s="23">
        <v>22</v>
      </c>
      <c r="O6" s="23">
        <v>22</v>
      </c>
      <c r="P6" s="22">
        <f t="shared" si="0"/>
        <v>44</v>
      </c>
      <c r="Q6" s="23"/>
      <c r="R6" s="36">
        <f t="shared" si="1"/>
        <v>165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12" customFormat="1" ht="24.75" customHeight="1">
      <c r="A7" s="40">
        <v>3</v>
      </c>
      <c r="B7" s="26" t="s">
        <v>80</v>
      </c>
      <c r="C7" s="78">
        <v>31809</v>
      </c>
      <c r="D7" s="32">
        <v>97</v>
      </c>
      <c r="E7" s="45">
        <v>20</v>
      </c>
      <c r="F7" s="45">
        <v>20</v>
      </c>
      <c r="G7" s="22">
        <f>SUM(E7+F7)</f>
        <v>40</v>
      </c>
      <c r="H7" s="23">
        <v>17</v>
      </c>
      <c r="I7" s="23">
        <v>18</v>
      </c>
      <c r="J7" s="22">
        <f>SUM(H7+I7)</f>
        <v>35</v>
      </c>
      <c r="K7" s="23">
        <v>20</v>
      </c>
      <c r="L7" s="23">
        <v>19</v>
      </c>
      <c r="M7" s="22">
        <f>SUM(K7+L7)</f>
        <v>39</v>
      </c>
      <c r="N7" s="23">
        <v>20</v>
      </c>
      <c r="O7" s="23">
        <v>20</v>
      </c>
      <c r="P7" s="22">
        <f t="shared" si="0"/>
        <v>40</v>
      </c>
      <c r="Q7" s="23"/>
      <c r="R7" s="36">
        <f t="shared" si="1"/>
        <v>154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12" customFormat="1" ht="24.75" customHeight="1">
      <c r="A8" s="40">
        <v>4</v>
      </c>
      <c r="B8" s="47" t="s">
        <v>93</v>
      </c>
      <c r="C8" s="59">
        <v>319857</v>
      </c>
      <c r="D8" s="59">
        <v>25</v>
      </c>
      <c r="E8" s="66">
        <v>17</v>
      </c>
      <c r="F8" s="66">
        <v>18</v>
      </c>
      <c r="G8" s="67">
        <v>35</v>
      </c>
      <c r="H8" s="68">
        <v>16</v>
      </c>
      <c r="I8" s="68">
        <v>17</v>
      </c>
      <c r="J8" s="68">
        <v>33</v>
      </c>
      <c r="K8" s="48"/>
      <c r="L8" s="48"/>
      <c r="M8" s="49"/>
      <c r="N8" s="23">
        <v>16</v>
      </c>
      <c r="O8" s="23">
        <v>16</v>
      </c>
      <c r="P8" s="22">
        <f t="shared" si="0"/>
        <v>32</v>
      </c>
      <c r="Q8" s="49"/>
      <c r="R8" s="36">
        <f t="shared" si="1"/>
        <v>100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12" customFormat="1" ht="24.75" customHeight="1">
      <c r="A9" s="40">
        <v>5</v>
      </c>
      <c r="B9" s="44" t="s">
        <v>39</v>
      </c>
      <c r="C9" s="45">
        <v>35559</v>
      </c>
      <c r="D9" s="45">
        <v>216</v>
      </c>
      <c r="E9" s="45">
        <v>18</v>
      </c>
      <c r="F9" s="45">
        <v>18</v>
      </c>
      <c r="G9" s="22">
        <f aca="true" t="shared" si="2" ref="G9:G15">SUM(E9+F9)</f>
        <v>36</v>
      </c>
      <c r="H9" s="23"/>
      <c r="I9" s="23"/>
      <c r="J9" s="22">
        <f>SUM(H9+I9)</f>
        <v>0</v>
      </c>
      <c r="K9" s="23">
        <v>0</v>
      </c>
      <c r="L9" s="23">
        <v>15</v>
      </c>
      <c r="M9" s="22">
        <f aca="true" t="shared" si="3" ref="M9:M18">SUM(K9+L9)</f>
        <v>15</v>
      </c>
      <c r="N9" s="23">
        <v>18</v>
      </c>
      <c r="O9" s="23">
        <v>18</v>
      </c>
      <c r="P9" s="22">
        <f t="shared" si="0"/>
        <v>36</v>
      </c>
      <c r="Q9" s="23"/>
      <c r="R9" s="36">
        <f t="shared" si="1"/>
        <v>87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18" s="9" customFormat="1" ht="24.75" customHeight="1">
      <c r="A10" s="40">
        <v>6</v>
      </c>
      <c r="B10" s="44" t="s">
        <v>41</v>
      </c>
      <c r="C10" s="45">
        <v>37254</v>
      </c>
      <c r="D10" s="45">
        <v>51</v>
      </c>
      <c r="E10" s="45"/>
      <c r="F10" s="45"/>
      <c r="G10" s="22">
        <f t="shared" si="2"/>
        <v>0</v>
      </c>
      <c r="H10" s="23"/>
      <c r="I10" s="23"/>
      <c r="J10" s="22">
        <f>SUM(H10+I10)</f>
        <v>0</v>
      </c>
      <c r="K10" s="23">
        <v>17</v>
      </c>
      <c r="L10" s="23">
        <v>16</v>
      </c>
      <c r="M10" s="22">
        <f t="shared" si="3"/>
        <v>33</v>
      </c>
      <c r="N10" s="23">
        <v>19</v>
      </c>
      <c r="O10" s="23">
        <v>19</v>
      </c>
      <c r="P10" s="22">
        <f t="shared" si="0"/>
        <v>38</v>
      </c>
      <c r="Q10" s="23"/>
      <c r="R10" s="36">
        <f t="shared" si="1"/>
        <v>71</v>
      </c>
    </row>
    <row r="11" spans="1:41" s="14" customFormat="1" ht="24.75" customHeight="1">
      <c r="A11" s="38">
        <v>7</v>
      </c>
      <c r="B11" s="44" t="s">
        <v>40</v>
      </c>
      <c r="C11" s="78">
        <v>37382</v>
      </c>
      <c r="D11" s="45">
        <v>12</v>
      </c>
      <c r="E11" s="45"/>
      <c r="F11" s="45"/>
      <c r="G11" s="22">
        <f t="shared" si="2"/>
        <v>0</v>
      </c>
      <c r="H11" s="23"/>
      <c r="I11" s="23"/>
      <c r="J11" s="22">
        <f>SUM(H11+I11)</f>
        <v>0</v>
      </c>
      <c r="K11" s="23">
        <v>16</v>
      </c>
      <c r="L11" s="23">
        <v>17</v>
      </c>
      <c r="M11" s="22">
        <f t="shared" si="3"/>
        <v>33</v>
      </c>
      <c r="N11" s="23">
        <v>17</v>
      </c>
      <c r="O11" s="23">
        <v>17</v>
      </c>
      <c r="P11" s="22">
        <f t="shared" si="0"/>
        <v>34</v>
      </c>
      <c r="Q11" s="23"/>
      <c r="R11" s="36">
        <f t="shared" si="1"/>
        <v>67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18" s="9" customFormat="1" ht="24.75" customHeight="1">
      <c r="A12" s="38">
        <v>8</v>
      </c>
      <c r="B12" s="53" t="s">
        <v>109</v>
      </c>
      <c r="C12" s="59" t="s">
        <v>32</v>
      </c>
      <c r="D12" s="45">
        <v>93</v>
      </c>
      <c r="E12" s="32">
        <v>19</v>
      </c>
      <c r="F12" s="32">
        <v>17</v>
      </c>
      <c r="G12" s="22">
        <f t="shared" si="2"/>
        <v>36</v>
      </c>
      <c r="H12" s="23"/>
      <c r="I12" s="23"/>
      <c r="J12" s="22">
        <v>22</v>
      </c>
      <c r="K12" s="23"/>
      <c r="L12" s="23"/>
      <c r="M12" s="22">
        <f t="shared" si="3"/>
        <v>0</v>
      </c>
      <c r="N12" s="23"/>
      <c r="O12" s="23"/>
      <c r="P12" s="22">
        <f t="shared" si="0"/>
        <v>0</v>
      </c>
      <c r="Q12" s="23"/>
      <c r="R12" s="36">
        <f t="shared" si="1"/>
        <v>58</v>
      </c>
    </row>
    <row r="13" spans="1:36" s="12" customFormat="1" ht="24.75" customHeight="1">
      <c r="A13" s="38">
        <v>9</v>
      </c>
      <c r="B13" s="52" t="s">
        <v>13</v>
      </c>
      <c r="C13" s="39" t="s">
        <v>51</v>
      </c>
      <c r="D13" s="34">
        <v>22</v>
      </c>
      <c r="E13" s="45"/>
      <c r="F13" s="45"/>
      <c r="G13" s="22">
        <f t="shared" si="2"/>
        <v>0</v>
      </c>
      <c r="H13" s="23"/>
      <c r="I13" s="23"/>
      <c r="J13" s="22">
        <f>SUM(H13+I13)</f>
        <v>0</v>
      </c>
      <c r="K13" s="23">
        <v>25</v>
      </c>
      <c r="L13" s="23">
        <v>25</v>
      </c>
      <c r="M13" s="22">
        <f t="shared" si="3"/>
        <v>50</v>
      </c>
      <c r="N13" s="23"/>
      <c r="O13" s="23"/>
      <c r="P13" s="22">
        <f t="shared" si="0"/>
        <v>0</v>
      </c>
      <c r="Q13" s="23"/>
      <c r="R13" s="36">
        <f t="shared" si="1"/>
        <v>50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12" customFormat="1" ht="24.75" customHeight="1">
      <c r="A14" s="46">
        <v>10</v>
      </c>
      <c r="B14" s="47" t="s">
        <v>92</v>
      </c>
      <c r="C14" s="45">
        <v>11164</v>
      </c>
      <c r="D14" s="45">
        <v>40</v>
      </c>
      <c r="E14" s="32"/>
      <c r="F14" s="32"/>
      <c r="G14" s="22">
        <f t="shared" si="2"/>
        <v>0</v>
      </c>
      <c r="H14" s="23">
        <v>20</v>
      </c>
      <c r="I14" s="23">
        <v>22</v>
      </c>
      <c r="J14" s="22">
        <v>42</v>
      </c>
      <c r="K14" s="23"/>
      <c r="L14" s="23"/>
      <c r="M14" s="22">
        <f t="shared" si="3"/>
        <v>0</v>
      </c>
      <c r="N14" s="23"/>
      <c r="O14" s="23"/>
      <c r="P14" s="22">
        <f t="shared" si="0"/>
        <v>0</v>
      </c>
      <c r="Q14" s="23"/>
      <c r="R14" s="36">
        <f t="shared" si="1"/>
        <v>42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18" s="9" customFormat="1" ht="24.75" customHeight="1">
      <c r="A15" s="24">
        <v>11</v>
      </c>
      <c r="B15" s="44" t="s">
        <v>42</v>
      </c>
      <c r="C15" s="45">
        <v>34403</v>
      </c>
      <c r="D15" s="45">
        <v>52</v>
      </c>
      <c r="E15" s="45"/>
      <c r="F15" s="45"/>
      <c r="G15" s="22">
        <f t="shared" si="2"/>
        <v>0</v>
      </c>
      <c r="H15" s="23"/>
      <c r="I15" s="23"/>
      <c r="J15" s="22">
        <f>SUM(H15+I15)</f>
        <v>0</v>
      </c>
      <c r="K15" s="23">
        <v>20</v>
      </c>
      <c r="L15" s="23">
        <v>22</v>
      </c>
      <c r="M15" s="22">
        <f t="shared" si="3"/>
        <v>42</v>
      </c>
      <c r="N15" s="23"/>
      <c r="O15" s="23"/>
      <c r="P15" s="22">
        <f t="shared" si="0"/>
        <v>0</v>
      </c>
      <c r="Q15" s="23"/>
      <c r="R15" s="36">
        <f t="shared" si="1"/>
        <v>42</v>
      </c>
    </row>
    <row r="16" spans="1:18" ht="24.75" customHeight="1">
      <c r="A16" s="25">
        <v>12</v>
      </c>
      <c r="B16" s="47" t="s">
        <v>94</v>
      </c>
      <c r="C16" s="59">
        <v>33267</v>
      </c>
      <c r="D16" s="59">
        <v>30</v>
      </c>
      <c r="E16" s="56"/>
      <c r="F16" s="56"/>
      <c r="G16" s="59">
        <v>0</v>
      </c>
      <c r="H16" s="59">
        <v>19</v>
      </c>
      <c r="I16" s="59">
        <v>19</v>
      </c>
      <c r="J16" s="59">
        <v>38</v>
      </c>
      <c r="K16" s="50"/>
      <c r="L16" s="50"/>
      <c r="M16" s="22">
        <f t="shared" si="3"/>
        <v>0</v>
      </c>
      <c r="N16" s="50"/>
      <c r="O16" s="50"/>
      <c r="P16" s="22">
        <f t="shared" si="0"/>
        <v>0</v>
      </c>
      <c r="Q16" s="50"/>
      <c r="R16" s="36">
        <f t="shared" si="1"/>
        <v>38</v>
      </c>
    </row>
    <row r="17" spans="1:18" ht="24.75" customHeight="1">
      <c r="A17" s="25">
        <v>13</v>
      </c>
      <c r="B17" s="47" t="s">
        <v>91</v>
      </c>
      <c r="C17" s="59">
        <v>4623</v>
      </c>
      <c r="D17" s="59">
        <v>44</v>
      </c>
      <c r="E17" s="65"/>
      <c r="F17" s="65"/>
      <c r="G17" s="60">
        <f>SUM(E17+F17)</f>
        <v>0</v>
      </c>
      <c r="H17" s="61">
        <v>25</v>
      </c>
      <c r="I17" s="61">
        <v>0</v>
      </c>
      <c r="J17" s="60">
        <v>25</v>
      </c>
      <c r="K17" s="23"/>
      <c r="L17" s="23"/>
      <c r="M17" s="22">
        <f t="shared" si="3"/>
        <v>0</v>
      </c>
      <c r="N17" s="23"/>
      <c r="O17" s="23"/>
      <c r="P17" s="22">
        <f t="shared" si="0"/>
        <v>0</v>
      </c>
      <c r="Q17" s="23"/>
      <c r="R17" s="36">
        <f t="shared" si="1"/>
        <v>25</v>
      </c>
    </row>
    <row r="18" spans="1:18" ht="24.75" customHeight="1">
      <c r="A18" s="25">
        <v>14</v>
      </c>
      <c r="B18" s="44" t="s">
        <v>43</v>
      </c>
      <c r="C18" s="84">
        <v>37857</v>
      </c>
      <c r="D18" s="45">
        <v>27</v>
      </c>
      <c r="E18" s="45"/>
      <c r="F18" s="45"/>
      <c r="G18" s="22">
        <f>SUM(E18+F18)</f>
        <v>0</v>
      </c>
      <c r="H18" s="23"/>
      <c r="I18" s="23"/>
      <c r="J18" s="22">
        <f>SUM(H18+I18)</f>
        <v>0</v>
      </c>
      <c r="K18" s="23">
        <v>0</v>
      </c>
      <c r="L18" s="23">
        <v>15</v>
      </c>
      <c r="M18" s="22">
        <f t="shared" si="3"/>
        <v>15</v>
      </c>
      <c r="N18" s="23"/>
      <c r="O18" s="23"/>
      <c r="P18" s="22">
        <f t="shared" si="0"/>
        <v>0</v>
      </c>
      <c r="Q18" s="23"/>
      <c r="R18" s="36">
        <f t="shared" si="1"/>
        <v>15</v>
      </c>
    </row>
    <row r="19" spans="1:18" s="9" customFormat="1" ht="24.75" customHeight="1">
      <c r="A19" s="19"/>
      <c r="B19" s="21"/>
      <c r="C19" s="15"/>
      <c r="D19" s="1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13" customFormat="1" ht="18" customHeight="1">
      <c r="A20" s="19"/>
      <c r="B20" s="17"/>
      <c r="C20" s="18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2:18" ht="15">
      <c r="B21" s="3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"/>
    </row>
    <row r="22" spans="2:18" ht="12.75">
      <c r="B22" s="3"/>
      <c r="C22" s="4"/>
      <c r="D22"/>
      <c r="R22" s="1"/>
    </row>
    <row r="23" spans="2:18" ht="12.75">
      <c r="B23" s="3"/>
      <c r="C23" s="4"/>
      <c r="D23"/>
      <c r="R23" s="1"/>
    </row>
    <row r="24" spans="2:18" ht="12.75">
      <c r="B24" s="3"/>
      <c r="C24" s="4"/>
      <c r="D24"/>
      <c r="R24" s="1"/>
    </row>
    <row r="25" spans="2:18" ht="12.75">
      <c r="B25" s="3"/>
      <c r="C25" s="4"/>
      <c r="D25"/>
      <c r="R25" s="1"/>
    </row>
    <row r="26" spans="2:18" ht="12.75">
      <c r="B26" s="3"/>
      <c r="C26" s="4"/>
      <c r="D26"/>
      <c r="R26" s="1"/>
    </row>
    <row r="27" spans="2:18" ht="12.75">
      <c r="B27" s="3"/>
      <c r="C27" s="4"/>
      <c r="D27"/>
      <c r="R27" s="1"/>
    </row>
    <row r="28" spans="2:18" ht="12.75">
      <c r="B28" s="3"/>
      <c r="C28" s="4"/>
      <c r="D28"/>
      <c r="R28" s="1"/>
    </row>
  </sheetData>
  <sheetProtection/>
  <mergeCells count="18"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26" right="0.16" top="0.41" bottom="0.7874015748031497" header="0.3937007874015748" footer="0.3937007874015748"/>
  <pageSetup horizontalDpi="1200" verticalDpi="1200" orientation="landscape" pageOrder="overThenDown" paperSize="9" r:id="rId1"/>
  <headerFooter alignWithMargins="0">
    <oddHeader xml:space="preserve">&amp;C&amp;"Clarendon Condensed,Bold"&amp;14 </oddHeader>
    <oddFooter>&amp;L&amp;"Univers Condensed,Regular"&amp;8&amp;D &amp;T&amp;C&amp;"Univers Condensed,Bold"Motorsport South Africa&amp;"Univers Condensed,Regular"
Fax: (011) 466-2450&amp;R&amp;"Univers Condensed,Regular"&amp;8Page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="85" zoomScaleNormal="85" zoomScalePageLayoutView="0" workbookViewId="0" topLeftCell="A1">
      <selection activeCell="A11" sqref="A11"/>
    </sheetView>
  </sheetViews>
  <sheetFormatPr defaultColWidth="8.7109375" defaultRowHeight="12.75"/>
  <cols>
    <col min="1" max="1" width="4.421875" style="0" bestFit="1" customWidth="1"/>
    <col min="2" max="2" width="21.421875" style="0" customWidth="1"/>
    <col min="3" max="3" width="13.140625" style="0" customWidth="1"/>
    <col min="4" max="4" width="12.421875" style="0" customWidth="1"/>
    <col min="5" max="16" width="5.7109375" style="0" customWidth="1"/>
    <col min="17" max="17" width="4.8515625" style="0" customWidth="1"/>
    <col min="18" max="18" width="15.7109375" style="0" customWidth="1"/>
  </cols>
  <sheetData>
    <row r="1" spans="4:6" ht="26.25">
      <c r="D1" s="85" t="s">
        <v>136</v>
      </c>
      <c r="F1" s="85"/>
    </row>
    <row r="2" ht="36" customHeight="1">
      <c r="F2" s="85" t="s">
        <v>140</v>
      </c>
    </row>
    <row r="3" spans="1:18" s="6" customFormat="1" ht="18.75" customHeight="1">
      <c r="A3" s="97" t="s">
        <v>4</v>
      </c>
      <c r="B3" s="97" t="s">
        <v>0</v>
      </c>
      <c r="C3" s="98" t="s">
        <v>1</v>
      </c>
      <c r="D3" s="98" t="s">
        <v>2</v>
      </c>
      <c r="E3" s="94" t="s">
        <v>5</v>
      </c>
      <c r="F3" s="94" t="s">
        <v>5</v>
      </c>
      <c r="G3" s="94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</row>
    <row r="4" spans="1:18" s="6" customFormat="1" ht="18.75" customHeight="1">
      <c r="A4" s="97"/>
      <c r="B4" s="97"/>
      <c r="C4" s="98"/>
      <c r="D4" s="98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s="11" customFormat="1" ht="30" customHeight="1">
      <c r="A5" s="37">
        <v>1</v>
      </c>
      <c r="B5" s="56" t="s">
        <v>12</v>
      </c>
      <c r="C5" s="75" t="s">
        <v>119</v>
      </c>
      <c r="D5" s="58">
        <v>51</v>
      </c>
      <c r="E5" s="59">
        <v>25</v>
      </c>
      <c r="F5" s="59">
        <v>25</v>
      </c>
      <c r="G5" s="60">
        <f aca="true" t="shared" si="0" ref="G5:G11">SUM(E5+F5)</f>
        <v>50</v>
      </c>
      <c r="H5" s="61"/>
      <c r="I5" s="61"/>
      <c r="J5" s="60">
        <f aca="true" t="shared" si="1" ref="J5:J11">SUM(H5+I5)</f>
        <v>0</v>
      </c>
      <c r="K5" s="61">
        <v>25</v>
      </c>
      <c r="L5" s="61">
        <v>25</v>
      </c>
      <c r="M5" s="60">
        <f>SUM(K5+L5)</f>
        <v>50</v>
      </c>
      <c r="N5" s="61"/>
      <c r="O5" s="61"/>
      <c r="P5" s="60">
        <f aca="true" t="shared" si="2" ref="P5:P11">SUM(N5+O5)</f>
        <v>0</v>
      </c>
      <c r="Q5" s="61"/>
      <c r="R5" s="62">
        <f aca="true" t="shared" si="3" ref="R5:R11">SUM(G5+J5+M5+P5)</f>
        <v>100</v>
      </c>
    </row>
    <row r="6" spans="1:18" s="11" customFormat="1" ht="30.75" customHeight="1">
      <c r="A6" s="37">
        <v>2</v>
      </c>
      <c r="B6" s="76" t="s">
        <v>79</v>
      </c>
      <c r="C6" s="64" t="s">
        <v>118</v>
      </c>
      <c r="D6" s="65">
        <v>95</v>
      </c>
      <c r="E6" s="59">
        <v>20</v>
      </c>
      <c r="F6" s="59">
        <v>20</v>
      </c>
      <c r="G6" s="60">
        <f t="shared" si="0"/>
        <v>40</v>
      </c>
      <c r="H6" s="61"/>
      <c r="I6" s="61"/>
      <c r="J6" s="60">
        <f t="shared" si="1"/>
        <v>0</v>
      </c>
      <c r="K6" s="61"/>
      <c r="L6" s="61"/>
      <c r="M6" s="60"/>
      <c r="N6" s="61">
        <v>25</v>
      </c>
      <c r="O6" s="61">
        <v>25</v>
      </c>
      <c r="P6" s="60">
        <f t="shared" si="2"/>
        <v>50</v>
      </c>
      <c r="Q6" s="61"/>
      <c r="R6" s="62">
        <f t="shared" si="3"/>
        <v>90</v>
      </c>
    </row>
    <row r="7" spans="1:18" s="11" customFormat="1" ht="30.75" customHeight="1">
      <c r="A7" s="37">
        <v>3</v>
      </c>
      <c r="B7" s="56" t="s">
        <v>120</v>
      </c>
      <c r="C7" s="63" t="s">
        <v>51</v>
      </c>
      <c r="D7" s="58">
        <v>22</v>
      </c>
      <c r="E7" s="59">
        <v>22</v>
      </c>
      <c r="F7" s="59">
        <v>22</v>
      </c>
      <c r="G7" s="60">
        <f t="shared" si="0"/>
        <v>44</v>
      </c>
      <c r="H7" s="61"/>
      <c r="I7" s="61"/>
      <c r="J7" s="60">
        <f t="shared" si="1"/>
        <v>0</v>
      </c>
      <c r="K7" s="61">
        <v>22</v>
      </c>
      <c r="L7" s="61">
        <v>22</v>
      </c>
      <c r="M7" s="60">
        <f>SUM(K7+L7)</f>
        <v>44</v>
      </c>
      <c r="N7" s="61"/>
      <c r="O7" s="61"/>
      <c r="P7" s="60">
        <f t="shared" si="2"/>
        <v>0</v>
      </c>
      <c r="Q7" s="61"/>
      <c r="R7" s="62">
        <f t="shared" si="3"/>
        <v>88</v>
      </c>
    </row>
    <row r="8" spans="1:18" s="11" customFormat="1" ht="31.5" customHeight="1">
      <c r="A8" s="37">
        <v>4</v>
      </c>
      <c r="B8" s="56" t="s">
        <v>95</v>
      </c>
      <c r="C8" s="59">
        <v>33530</v>
      </c>
      <c r="D8" s="59">
        <v>42</v>
      </c>
      <c r="E8" s="59"/>
      <c r="F8" s="59"/>
      <c r="G8" s="60">
        <f t="shared" si="0"/>
        <v>0</v>
      </c>
      <c r="H8" s="61">
        <v>25</v>
      </c>
      <c r="I8" s="61">
        <v>25</v>
      </c>
      <c r="J8" s="60">
        <f t="shared" si="1"/>
        <v>50</v>
      </c>
      <c r="K8" s="61"/>
      <c r="L8" s="61"/>
      <c r="M8" s="60">
        <v>0</v>
      </c>
      <c r="N8" s="61"/>
      <c r="O8" s="61"/>
      <c r="P8" s="60">
        <f t="shared" si="2"/>
        <v>0</v>
      </c>
      <c r="Q8" s="61"/>
      <c r="R8" s="62">
        <f t="shared" si="3"/>
        <v>50</v>
      </c>
    </row>
    <row r="9" spans="1:18" s="11" customFormat="1" ht="30.75" customHeight="1">
      <c r="A9" s="37">
        <v>5</v>
      </c>
      <c r="B9" s="86" t="s">
        <v>42</v>
      </c>
      <c r="C9" s="45">
        <v>34403</v>
      </c>
      <c r="D9" s="58">
        <v>52</v>
      </c>
      <c r="E9" s="59"/>
      <c r="F9" s="59"/>
      <c r="G9" s="60">
        <f t="shared" si="0"/>
        <v>0</v>
      </c>
      <c r="H9" s="61"/>
      <c r="I9" s="61"/>
      <c r="J9" s="60">
        <f t="shared" si="1"/>
        <v>0</v>
      </c>
      <c r="K9" s="61"/>
      <c r="L9" s="61"/>
      <c r="M9" s="60">
        <f>SUM(K9+L9)</f>
        <v>0</v>
      </c>
      <c r="N9" s="61">
        <v>22</v>
      </c>
      <c r="O9" s="61">
        <v>22</v>
      </c>
      <c r="P9" s="60">
        <f t="shared" si="2"/>
        <v>44</v>
      </c>
      <c r="Q9" s="61"/>
      <c r="R9" s="62">
        <f t="shared" si="3"/>
        <v>44</v>
      </c>
    </row>
    <row r="10" spans="1:18" s="11" customFormat="1" ht="24.75" customHeight="1">
      <c r="A10" s="37">
        <v>6</v>
      </c>
      <c r="B10" s="56" t="s">
        <v>50</v>
      </c>
      <c r="C10" s="59">
        <v>33267</v>
      </c>
      <c r="D10" s="58">
        <v>30</v>
      </c>
      <c r="E10" s="59"/>
      <c r="F10" s="59"/>
      <c r="G10" s="60">
        <f t="shared" si="0"/>
        <v>0</v>
      </c>
      <c r="H10" s="61"/>
      <c r="I10" s="61"/>
      <c r="J10" s="60">
        <f t="shared" si="1"/>
        <v>0</v>
      </c>
      <c r="K10" s="61">
        <v>20</v>
      </c>
      <c r="L10" s="61">
        <v>20</v>
      </c>
      <c r="M10" s="60">
        <f>SUM(K10+L10)</f>
        <v>40</v>
      </c>
      <c r="N10" s="61"/>
      <c r="O10" s="61"/>
      <c r="P10" s="60">
        <f t="shared" si="2"/>
        <v>0</v>
      </c>
      <c r="Q10" s="61"/>
      <c r="R10" s="62">
        <f t="shared" si="3"/>
        <v>40</v>
      </c>
    </row>
    <row r="11" spans="1:18" ht="24.75" customHeight="1">
      <c r="A11" s="37">
        <v>7</v>
      </c>
      <c r="B11" s="56" t="s">
        <v>38</v>
      </c>
      <c r="C11" s="59">
        <v>20699</v>
      </c>
      <c r="D11" s="59">
        <v>111</v>
      </c>
      <c r="E11" s="59"/>
      <c r="F11" s="59"/>
      <c r="G11" s="60">
        <f t="shared" si="0"/>
        <v>0</v>
      </c>
      <c r="H11" s="61"/>
      <c r="I11" s="61"/>
      <c r="J11" s="60">
        <f t="shared" si="1"/>
        <v>0</v>
      </c>
      <c r="K11" s="61"/>
      <c r="L11" s="61"/>
      <c r="M11" s="60">
        <v>0</v>
      </c>
      <c r="N11" s="61"/>
      <c r="O11" s="61"/>
      <c r="P11" s="60">
        <f t="shared" si="2"/>
        <v>0</v>
      </c>
      <c r="Q11" s="61"/>
      <c r="R11" s="62">
        <f t="shared" si="3"/>
        <v>0</v>
      </c>
    </row>
    <row r="12" spans="5:18" ht="15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5:18" ht="1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5" ht="24.75" customHeight="1">
      <c r="A14" s="54"/>
      <c r="B14" s="55"/>
      <c r="C14" s="54"/>
      <c r="D14" s="54"/>
      <c r="E14" s="54"/>
    </row>
    <row r="15" spans="1:5" ht="24.75" customHeight="1">
      <c r="A15" s="54"/>
      <c r="B15" s="55"/>
      <c r="C15" s="54"/>
      <c r="D15" s="54"/>
      <c r="E15" s="54"/>
    </row>
    <row r="16" spans="1:5" ht="24.75" customHeight="1">
      <c r="A16" s="54"/>
      <c r="B16" s="55"/>
      <c r="C16" s="54"/>
      <c r="D16" s="54"/>
      <c r="E16" s="54"/>
    </row>
    <row r="17" spans="1:5" ht="24.75" customHeight="1">
      <c r="A17" s="54"/>
      <c r="B17" s="55"/>
      <c r="C17" s="54"/>
      <c r="D17" s="54"/>
      <c r="E17" s="54"/>
    </row>
  </sheetData>
  <sheetProtection/>
  <mergeCells count="18">
    <mergeCell ref="P3:P4"/>
    <mergeCell ref="Q3:Q4"/>
    <mergeCell ref="R3:R4"/>
    <mergeCell ref="E3:E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</mergeCells>
  <printOptions/>
  <pageMargins left="0.33" right="0.24" top="0.5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zoomScale="85" zoomScaleNormal="85" zoomScalePageLayoutView="0" workbookViewId="0" topLeftCell="A1">
      <selection activeCell="B19" sqref="B19"/>
    </sheetView>
  </sheetViews>
  <sheetFormatPr defaultColWidth="8.7109375" defaultRowHeight="12.75"/>
  <cols>
    <col min="1" max="1" width="8.7109375" style="0" customWidth="1"/>
    <col min="2" max="2" width="19.7109375" style="10" customWidth="1"/>
    <col min="3" max="3" width="9.00390625" style="0" customWidth="1"/>
    <col min="4" max="4" width="8.7109375" style="43" customWidth="1"/>
    <col min="5" max="16" width="5.7109375" style="0" customWidth="1"/>
    <col min="17" max="17" width="5.140625" style="0" customWidth="1"/>
    <col min="18" max="18" width="10.8515625" style="0" customWidth="1"/>
    <col min="19" max="24" width="3.7109375" style="0" customWidth="1"/>
    <col min="25" max="25" width="7.140625" style="0" customWidth="1"/>
  </cols>
  <sheetData>
    <row r="1" spans="2:6" ht="26.25">
      <c r="B1"/>
      <c r="D1" s="85" t="s">
        <v>136</v>
      </c>
      <c r="F1" s="85"/>
    </row>
    <row r="2" spans="2:6" ht="36" customHeight="1">
      <c r="B2"/>
      <c r="D2"/>
      <c r="F2" s="85" t="s">
        <v>141</v>
      </c>
    </row>
    <row r="3" spans="1:18" s="6" customFormat="1" ht="18.75" customHeight="1">
      <c r="A3" s="97" t="s">
        <v>4</v>
      </c>
      <c r="B3" s="97" t="s">
        <v>0</v>
      </c>
      <c r="C3" s="98" t="s">
        <v>1</v>
      </c>
      <c r="D3" s="98" t="s">
        <v>2</v>
      </c>
      <c r="E3" s="94" t="s">
        <v>5</v>
      </c>
      <c r="F3" s="94" t="s">
        <v>5</v>
      </c>
      <c r="G3" s="94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</row>
    <row r="4" spans="1:18" s="6" customFormat="1" ht="45.75" customHeight="1">
      <c r="A4" s="97"/>
      <c r="B4" s="97"/>
      <c r="C4" s="98"/>
      <c r="D4" s="98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s="11" customFormat="1" ht="24" customHeight="1">
      <c r="A5" s="40">
        <v>1</v>
      </c>
      <c r="B5" s="44" t="s">
        <v>47</v>
      </c>
      <c r="C5" s="45">
        <v>318813</v>
      </c>
      <c r="D5" s="45">
        <v>40</v>
      </c>
      <c r="E5" s="45">
        <v>20</v>
      </c>
      <c r="F5" s="45">
        <v>19</v>
      </c>
      <c r="G5" s="22">
        <f aca="true" t="shared" si="0" ref="G5:G14">SUM(E5+F5)</f>
        <v>39</v>
      </c>
      <c r="H5" s="23">
        <v>17</v>
      </c>
      <c r="I5" s="23">
        <v>20</v>
      </c>
      <c r="J5" s="22">
        <v>37</v>
      </c>
      <c r="K5" s="23">
        <v>22</v>
      </c>
      <c r="L5" s="23">
        <v>22</v>
      </c>
      <c r="M5" s="22">
        <f aca="true" t="shared" si="1" ref="M5:M21">SUM(K5+L5)</f>
        <v>44</v>
      </c>
      <c r="N5" s="23">
        <v>20</v>
      </c>
      <c r="O5" s="23">
        <v>19</v>
      </c>
      <c r="P5" s="22">
        <f aca="true" t="shared" si="2" ref="P5:P21">SUM(N5+O5)</f>
        <v>39</v>
      </c>
      <c r="Q5" s="23"/>
      <c r="R5" s="36">
        <f aca="true" t="shared" si="3" ref="R5:R21">SUM(G5+J5+M5+P5)</f>
        <v>159</v>
      </c>
    </row>
    <row r="6" spans="1:18" s="11" customFormat="1" ht="24" customHeight="1">
      <c r="A6" s="40">
        <f>SUM(A5+1)</f>
        <v>2</v>
      </c>
      <c r="B6" s="56" t="s">
        <v>121</v>
      </c>
      <c r="C6" s="45">
        <v>1871</v>
      </c>
      <c r="D6" s="45">
        <v>338</v>
      </c>
      <c r="E6" s="45">
        <v>25</v>
      </c>
      <c r="F6" s="45">
        <v>25</v>
      </c>
      <c r="G6" s="22">
        <f t="shared" si="0"/>
        <v>50</v>
      </c>
      <c r="H6" s="23">
        <v>25</v>
      </c>
      <c r="I6" s="23">
        <v>25</v>
      </c>
      <c r="J6" s="22">
        <v>50</v>
      </c>
      <c r="K6" s="23">
        <v>25</v>
      </c>
      <c r="L6" s="23">
        <v>25</v>
      </c>
      <c r="M6" s="22">
        <f t="shared" si="1"/>
        <v>50</v>
      </c>
      <c r="N6" s="23"/>
      <c r="O6" s="23"/>
      <c r="P6" s="22">
        <f t="shared" si="2"/>
        <v>0</v>
      </c>
      <c r="Q6" s="23"/>
      <c r="R6" s="36">
        <f t="shared" si="3"/>
        <v>150</v>
      </c>
    </row>
    <row r="7" spans="1:18" s="11" customFormat="1" ht="24" customHeight="1">
      <c r="A7" s="40">
        <f aca="true" t="shared" si="4" ref="A7:A21">SUM(A6+1)</f>
        <v>3</v>
      </c>
      <c r="B7" s="44" t="s">
        <v>44</v>
      </c>
      <c r="C7" s="45">
        <v>33118</v>
      </c>
      <c r="D7" s="45">
        <v>202</v>
      </c>
      <c r="E7" s="45"/>
      <c r="F7" s="45"/>
      <c r="G7" s="22">
        <f t="shared" si="0"/>
        <v>0</v>
      </c>
      <c r="H7" s="23">
        <v>22</v>
      </c>
      <c r="I7" s="23">
        <v>19</v>
      </c>
      <c r="J7" s="22">
        <v>41</v>
      </c>
      <c r="K7" s="23">
        <v>20</v>
      </c>
      <c r="L7" s="23">
        <v>20</v>
      </c>
      <c r="M7" s="22">
        <f t="shared" si="1"/>
        <v>40</v>
      </c>
      <c r="N7" s="23">
        <v>19</v>
      </c>
      <c r="O7" s="23">
        <v>22</v>
      </c>
      <c r="P7" s="22">
        <f t="shared" si="2"/>
        <v>41</v>
      </c>
      <c r="Q7" s="23"/>
      <c r="R7" s="36">
        <f t="shared" si="3"/>
        <v>122</v>
      </c>
    </row>
    <row r="8" spans="1:18" s="11" customFormat="1" ht="24" customHeight="1">
      <c r="A8" s="40">
        <f t="shared" si="4"/>
        <v>4</v>
      </c>
      <c r="B8" s="44" t="s">
        <v>45</v>
      </c>
      <c r="C8" s="45">
        <v>30062</v>
      </c>
      <c r="D8" s="45">
        <v>223</v>
      </c>
      <c r="E8" s="45"/>
      <c r="F8" s="45"/>
      <c r="G8" s="22">
        <f t="shared" si="0"/>
        <v>0</v>
      </c>
      <c r="H8" s="23">
        <v>19</v>
      </c>
      <c r="I8" s="23">
        <v>15</v>
      </c>
      <c r="J8" s="22">
        <v>34</v>
      </c>
      <c r="K8" s="23">
        <v>17</v>
      </c>
      <c r="L8" s="23">
        <v>17</v>
      </c>
      <c r="M8" s="22">
        <f t="shared" si="1"/>
        <v>34</v>
      </c>
      <c r="N8" s="23">
        <v>17</v>
      </c>
      <c r="O8" s="23">
        <v>18</v>
      </c>
      <c r="P8" s="22">
        <f t="shared" si="2"/>
        <v>35</v>
      </c>
      <c r="Q8" s="23"/>
      <c r="R8" s="36">
        <f t="shared" si="3"/>
        <v>103</v>
      </c>
    </row>
    <row r="9" spans="1:18" s="11" customFormat="1" ht="24" customHeight="1">
      <c r="A9" s="40">
        <f t="shared" si="4"/>
        <v>5</v>
      </c>
      <c r="B9" s="44" t="s">
        <v>97</v>
      </c>
      <c r="C9" s="45">
        <v>319858</v>
      </c>
      <c r="D9" s="45">
        <v>757</v>
      </c>
      <c r="E9" s="45">
        <v>18</v>
      </c>
      <c r="F9" s="45">
        <v>18</v>
      </c>
      <c r="G9" s="22">
        <f t="shared" si="0"/>
        <v>36</v>
      </c>
      <c r="H9" s="23">
        <v>16</v>
      </c>
      <c r="I9" s="23">
        <v>18</v>
      </c>
      <c r="J9" s="22">
        <v>34</v>
      </c>
      <c r="K9" s="23"/>
      <c r="L9" s="23"/>
      <c r="M9" s="22">
        <f t="shared" si="1"/>
        <v>0</v>
      </c>
      <c r="N9" s="23">
        <v>15</v>
      </c>
      <c r="O9" s="23">
        <v>13</v>
      </c>
      <c r="P9" s="22">
        <f t="shared" si="2"/>
        <v>28</v>
      </c>
      <c r="Q9" s="23"/>
      <c r="R9" s="36">
        <f t="shared" si="3"/>
        <v>98</v>
      </c>
    </row>
    <row r="10" spans="1:18" s="11" customFormat="1" ht="24" customHeight="1">
      <c r="A10" s="40">
        <f t="shared" si="4"/>
        <v>6</v>
      </c>
      <c r="B10" s="77" t="s">
        <v>81</v>
      </c>
      <c r="C10" s="74">
        <v>318871</v>
      </c>
      <c r="D10" s="45">
        <v>112</v>
      </c>
      <c r="E10" s="45">
        <v>22</v>
      </c>
      <c r="F10" s="45">
        <v>22</v>
      </c>
      <c r="G10" s="22">
        <f t="shared" si="0"/>
        <v>44</v>
      </c>
      <c r="H10" s="23"/>
      <c r="I10" s="23"/>
      <c r="J10" s="22">
        <f>SUM(H10+I10)</f>
        <v>0</v>
      </c>
      <c r="K10" s="23"/>
      <c r="L10" s="23"/>
      <c r="M10" s="22">
        <f t="shared" si="1"/>
        <v>0</v>
      </c>
      <c r="N10" s="23">
        <v>18</v>
      </c>
      <c r="O10" s="23">
        <v>20</v>
      </c>
      <c r="P10" s="22">
        <f t="shared" si="2"/>
        <v>38</v>
      </c>
      <c r="Q10" s="23"/>
      <c r="R10" s="36">
        <f t="shared" si="3"/>
        <v>82</v>
      </c>
    </row>
    <row r="11" spans="1:18" s="11" customFormat="1" ht="24" customHeight="1">
      <c r="A11" s="40">
        <f t="shared" si="4"/>
        <v>7</v>
      </c>
      <c r="B11" s="44" t="s">
        <v>48</v>
      </c>
      <c r="C11" s="45">
        <v>1140</v>
      </c>
      <c r="D11" s="45" t="s">
        <v>49</v>
      </c>
      <c r="E11" s="45"/>
      <c r="F11" s="45"/>
      <c r="G11" s="22">
        <f t="shared" si="0"/>
        <v>0</v>
      </c>
      <c r="H11" s="23">
        <v>20</v>
      </c>
      <c r="I11" s="23">
        <v>22</v>
      </c>
      <c r="J11" s="22">
        <f>SUM(H11+I11)</f>
        <v>42</v>
      </c>
      <c r="K11" s="23">
        <v>18</v>
      </c>
      <c r="L11" s="23">
        <v>19</v>
      </c>
      <c r="M11" s="22">
        <f t="shared" si="1"/>
        <v>37</v>
      </c>
      <c r="N11" s="23"/>
      <c r="O11" s="23"/>
      <c r="P11" s="22">
        <f t="shared" si="2"/>
        <v>0</v>
      </c>
      <c r="Q11" s="23"/>
      <c r="R11" s="36">
        <f t="shared" si="3"/>
        <v>79</v>
      </c>
    </row>
    <row r="12" spans="1:18" s="11" customFormat="1" ht="24" customHeight="1">
      <c r="A12" s="40">
        <f t="shared" si="4"/>
        <v>8</v>
      </c>
      <c r="B12" s="56" t="s">
        <v>82</v>
      </c>
      <c r="C12" s="74">
        <v>319231</v>
      </c>
      <c r="D12" s="45"/>
      <c r="E12" s="45">
        <v>19</v>
      </c>
      <c r="F12" s="45">
        <v>20</v>
      </c>
      <c r="G12" s="22">
        <f t="shared" si="0"/>
        <v>39</v>
      </c>
      <c r="H12" s="23"/>
      <c r="I12" s="23"/>
      <c r="J12" s="22">
        <f>SUM(H12+I12)</f>
        <v>0</v>
      </c>
      <c r="K12" s="23"/>
      <c r="L12" s="23"/>
      <c r="M12" s="22">
        <f t="shared" si="1"/>
        <v>0</v>
      </c>
      <c r="N12" s="23">
        <v>22</v>
      </c>
      <c r="O12" s="23">
        <v>16</v>
      </c>
      <c r="P12" s="22">
        <f t="shared" si="2"/>
        <v>38</v>
      </c>
      <c r="Q12" s="23"/>
      <c r="R12" s="36">
        <f t="shared" si="3"/>
        <v>77</v>
      </c>
    </row>
    <row r="13" spans="1:18" s="51" customFormat="1" ht="24" customHeight="1">
      <c r="A13" s="40">
        <f t="shared" si="4"/>
        <v>9</v>
      </c>
      <c r="B13" s="44" t="s">
        <v>70</v>
      </c>
      <c r="C13" s="45">
        <v>318811</v>
      </c>
      <c r="D13" s="45">
        <v>227</v>
      </c>
      <c r="E13" s="45">
        <v>16</v>
      </c>
      <c r="F13" s="45">
        <v>16</v>
      </c>
      <c r="G13" s="22">
        <f t="shared" si="0"/>
        <v>32</v>
      </c>
      <c r="H13" s="23">
        <v>18</v>
      </c>
      <c r="I13" s="23">
        <v>17</v>
      </c>
      <c r="J13" s="22">
        <v>35</v>
      </c>
      <c r="K13" s="23"/>
      <c r="L13" s="23"/>
      <c r="M13" s="22">
        <f t="shared" si="1"/>
        <v>0</v>
      </c>
      <c r="N13" s="23"/>
      <c r="O13" s="23"/>
      <c r="P13" s="22">
        <f t="shared" si="2"/>
        <v>0</v>
      </c>
      <c r="Q13" s="23"/>
      <c r="R13" s="36">
        <f t="shared" si="3"/>
        <v>67</v>
      </c>
    </row>
    <row r="14" spans="1:18" s="51" customFormat="1" ht="24" customHeight="1">
      <c r="A14" s="40">
        <f t="shared" si="4"/>
        <v>10</v>
      </c>
      <c r="B14" s="44" t="s">
        <v>46</v>
      </c>
      <c r="C14" s="84">
        <v>319015</v>
      </c>
      <c r="D14" s="45">
        <v>22</v>
      </c>
      <c r="E14" s="45"/>
      <c r="F14" s="45"/>
      <c r="G14" s="22">
        <f t="shared" si="0"/>
        <v>0</v>
      </c>
      <c r="H14" s="23"/>
      <c r="I14" s="23"/>
      <c r="J14" s="22">
        <f>SUM(H14+I14)</f>
        <v>0</v>
      </c>
      <c r="K14" s="23">
        <v>19</v>
      </c>
      <c r="L14" s="23">
        <v>18</v>
      </c>
      <c r="M14" s="22">
        <f t="shared" si="1"/>
        <v>37</v>
      </c>
      <c r="N14" s="23">
        <v>14</v>
      </c>
      <c r="O14" s="23">
        <v>15</v>
      </c>
      <c r="P14" s="22">
        <f t="shared" si="2"/>
        <v>29</v>
      </c>
      <c r="Q14" s="23"/>
      <c r="R14" s="36">
        <f t="shared" si="3"/>
        <v>66</v>
      </c>
    </row>
    <row r="15" spans="1:18" s="51" customFormat="1" ht="24" customHeight="1">
      <c r="A15" s="40">
        <f t="shared" si="4"/>
        <v>11</v>
      </c>
      <c r="B15" s="56" t="s">
        <v>12</v>
      </c>
      <c r="C15" s="75" t="s">
        <v>119</v>
      </c>
      <c r="D15" s="58">
        <v>51</v>
      </c>
      <c r="E15" s="45"/>
      <c r="F15" s="45"/>
      <c r="G15" s="22"/>
      <c r="H15" s="23">
        <v>0</v>
      </c>
      <c r="I15" s="23"/>
      <c r="J15" s="22"/>
      <c r="K15" s="23"/>
      <c r="L15" s="23"/>
      <c r="M15" s="22">
        <f t="shared" si="1"/>
        <v>0</v>
      </c>
      <c r="N15" s="23">
        <v>25</v>
      </c>
      <c r="O15" s="23">
        <v>25</v>
      </c>
      <c r="P15" s="22">
        <f t="shared" si="2"/>
        <v>50</v>
      </c>
      <c r="Q15" s="23"/>
      <c r="R15" s="36">
        <f t="shared" si="3"/>
        <v>50</v>
      </c>
    </row>
    <row r="16" spans="1:18" s="51" customFormat="1" ht="24" customHeight="1">
      <c r="A16" s="40">
        <f t="shared" si="4"/>
        <v>12</v>
      </c>
      <c r="B16" s="44" t="s">
        <v>110</v>
      </c>
      <c r="C16" s="74">
        <v>319935</v>
      </c>
      <c r="D16" s="45">
        <v>252</v>
      </c>
      <c r="E16" s="45">
        <v>17</v>
      </c>
      <c r="F16" s="45">
        <v>17</v>
      </c>
      <c r="G16" s="22">
        <f>SUM(E16+F16)</f>
        <v>34</v>
      </c>
      <c r="H16" s="23"/>
      <c r="I16" s="23"/>
      <c r="J16" s="22"/>
      <c r="K16" s="23"/>
      <c r="L16" s="23"/>
      <c r="M16" s="22">
        <f t="shared" si="1"/>
        <v>0</v>
      </c>
      <c r="N16" s="23"/>
      <c r="O16" s="23"/>
      <c r="P16" s="22">
        <f t="shared" si="2"/>
        <v>0</v>
      </c>
      <c r="Q16" s="23"/>
      <c r="R16" s="36">
        <f t="shared" si="3"/>
        <v>34</v>
      </c>
    </row>
    <row r="17" spans="1:18" ht="24" customHeight="1">
      <c r="A17" s="40">
        <f t="shared" si="4"/>
        <v>13</v>
      </c>
      <c r="B17" s="86" t="s">
        <v>68</v>
      </c>
      <c r="C17" s="74">
        <v>33062</v>
      </c>
      <c r="D17" s="58">
        <v>99</v>
      </c>
      <c r="E17" s="45"/>
      <c r="F17" s="45"/>
      <c r="G17" s="22"/>
      <c r="H17" s="23">
        <v>0</v>
      </c>
      <c r="I17" s="23"/>
      <c r="J17" s="22"/>
      <c r="K17" s="23"/>
      <c r="L17" s="23"/>
      <c r="M17" s="22">
        <f t="shared" si="1"/>
        <v>0</v>
      </c>
      <c r="N17" s="23">
        <v>16</v>
      </c>
      <c r="O17" s="23">
        <v>17</v>
      </c>
      <c r="P17" s="22">
        <f t="shared" si="2"/>
        <v>33</v>
      </c>
      <c r="Q17" s="23"/>
      <c r="R17" s="36">
        <f t="shared" si="3"/>
        <v>33</v>
      </c>
    </row>
    <row r="18" spans="1:18" ht="24" customHeight="1">
      <c r="A18" s="40">
        <f t="shared" si="4"/>
        <v>14</v>
      </c>
      <c r="B18" s="86" t="s">
        <v>153</v>
      </c>
      <c r="C18" s="89" t="s">
        <v>165</v>
      </c>
      <c r="D18" s="58">
        <v>292</v>
      </c>
      <c r="E18" s="45"/>
      <c r="F18" s="45"/>
      <c r="G18" s="22"/>
      <c r="H18" s="23">
        <v>0</v>
      </c>
      <c r="I18" s="23"/>
      <c r="J18" s="22"/>
      <c r="K18" s="23"/>
      <c r="L18" s="23"/>
      <c r="M18" s="22">
        <f t="shared" si="1"/>
        <v>0</v>
      </c>
      <c r="N18" s="23">
        <v>13</v>
      </c>
      <c r="O18" s="23">
        <v>14</v>
      </c>
      <c r="P18" s="22">
        <f t="shared" si="2"/>
        <v>27</v>
      </c>
      <c r="Q18" s="23"/>
      <c r="R18" s="36">
        <f t="shared" si="3"/>
        <v>27</v>
      </c>
    </row>
    <row r="19" spans="1:18" ht="24" customHeight="1">
      <c r="A19" s="40">
        <f t="shared" si="4"/>
        <v>15</v>
      </c>
      <c r="B19" s="86" t="s">
        <v>50</v>
      </c>
      <c r="C19" s="59">
        <v>33267</v>
      </c>
      <c r="D19" s="58">
        <v>30</v>
      </c>
      <c r="E19" s="45"/>
      <c r="F19" s="45"/>
      <c r="G19" s="22"/>
      <c r="H19" s="23">
        <v>0</v>
      </c>
      <c r="I19" s="23"/>
      <c r="J19" s="22"/>
      <c r="K19" s="23"/>
      <c r="L19" s="23"/>
      <c r="M19" s="22">
        <f t="shared" si="1"/>
        <v>0</v>
      </c>
      <c r="N19" s="23">
        <v>15</v>
      </c>
      <c r="O19" s="23">
        <v>12</v>
      </c>
      <c r="P19" s="22">
        <f t="shared" si="2"/>
        <v>27</v>
      </c>
      <c r="Q19" s="23"/>
      <c r="R19" s="36">
        <f t="shared" si="3"/>
        <v>27</v>
      </c>
    </row>
    <row r="20" spans="1:18" ht="24" customHeight="1">
      <c r="A20" s="40">
        <f t="shared" si="4"/>
        <v>16</v>
      </c>
      <c r="B20" s="44" t="s">
        <v>96</v>
      </c>
      <c r="C20" s="45">
        <v>319111</v>
      </c>
      <c r="D20" s="45">
        <v>77</v>
      </c>
      <c r="E20" s="45"/>
      <c r="F20" s="45"/>
      <c r="G20" s="22">
        <f>SUM(E20+F20)</f>
        <v>0</v>
      </c>
      <c r="H20" s="23">
        <v>0</v>
      </c>
      <c r="I20" s="23">
        <v>16</v>
      </c>
      <c r="J20" s="22">
        <v>16</v>
      </c>
      <c r="K20" s="23"/>
      <c r="L20" s="23"/>
      <c r="M20" s="22">
        <f t="shared" si="1"/>
        <v>0</v>
      </c>
      <c r="N20" s="23">
        <v>11</v>
      </c>
      <c r="O20" s="23"/>
      <c r="P20" s="22">
        <f t="shared" si="2"/>
        <v>11</v>
      </c>
      <c r="Q20" s="23"/>
      <c r="R20" s="36">
        <f t="shared" si="3"/>
        <v>27</v>
      </c>
    </row>
    <row r="21" spans="1:18" ht="24" customHeight="1">
      <c r="A21" s="40">
        <f t="shared" si="4"/>
        <v>17</v>
      </c>
      <c r="B21" s="86" t="s">
        <v>154</v>
      </c>
      <c r="C21" s="89" t="s">
        <v>164</v>
      </c>
      <c r="D21" s="58">
        <v>303</v>
      </c>
      <c r="E21" s="45"/>
      <c r="F21" s="45"/>
      <c r="G21" s="22"/>
      <c r="H21" s="23">
        <v>0</v>
      </c>
      <c r="I21" s="23"/>
      <c r="J21" s="22"/>
      <c r="K21" s="23"/>
      <c r="L21" s="23"/>
      <c r="M21" s="22">
        <f t="shared" si="1"/>
        <v>0</v>
      </c>
      <c r="N21" s="23">
        <v>12</v>
      </c>
      <c r="O21" s="23"/>
      <c r="P21" s="22">
        <f t="shared" si="2"/>
        <v>12</v>
      </c>
      <c r="Q21" s="23"/>
      <c r="R21" s="36">
        <f t="shared" si="3"/>
        <v>12</v>
      </c>
    </row>
    <row r="22" spans="1:4" ht="14.25">
      <c r="A22" s="10"/>
      <c r="B22"/>
      <c r="C22" s="43"/>
      <c r="D22"/>
    </row>
  </sheetData>
  <sheetProtection/>
  <mergeCells count="18">
    <mergeCell ref="P3:P4"/>
    <mergeCell ref="Q3:Q4"/>
    <mergeCell ref="R3:R4"/>
    <mergeCell ref="G3:G4"/>
    <mergeCell ref="K3:K4"/>
    <mergeCell ref="L3:L4"/>
    <mergeCell ref="M3:M4"/>
    <mergeCell ref="N3:N4"/>
    <mergeCell ref="O3:O4"/>
    <mergeCell ref="J3:J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48" right="0.19" top="0.4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="90" zoomScaleNormal="90" zoomScalePageLayoutView="0" workbookViewId="0" topLeftCell="A1">
      <selection activeCell="B12" sqref="B12"/>
    </sheetView>
  </sheetViews>
  <sheetFormatPr defaultColWidth="7.7109375" defaultRowHeight="20.25" customHeight="1"/>
  <cols>
    <col min="1" max="1" width="6.00390625" style="1" customWidth="1"/>
    <col min="2" max="2" width="21.28125" style="1" customWidth="1"/>
    <col min="3" max="3" width="10.140625" style="3" customWidth="1"/>
    <col min="4" max="4" width="8.7109375" style="4" customWidth="1"/>
    <col min="5" max="10" width="6.7109375" style="0" customWidth="1"/>
    <col min="11" max="16" width="5.7109375" style="0" customWidth="1"/>
    <col min="17" max="17" width="4.7109375" style="0" customWidth="1"/>
    <col min="18" max="18" width="12.7109375" style="0" customWidth="1"/>
    <col min="19" max="19" width="4.421875" style="5" customWidth="1"/>
    <col min="20" max="20" width="3.28125" style="5" customWidth="1"/>
    <col min="21" max="21" width="4.140625" style="5" customWidth="1"/>
    <col min="22" max="22" width="4.421875" style="5" customWidth="1"/>
    <col min="23" max="23" width="3.28125" style="5" customWidth="1"/>
    <col min="24" max="24" width="4.140625" style="5" customWidth="1"/>
    <col min="25" max="25" width="5.7109375" style="1" customWidth="1"/>
    <col min="26" max="16384" width="7.7109375" style="1" customWidth="1"/>
  </cols>
  <sheetData>
    <row r="1" spans="4:6" ht="26.25">
      <c r="D1" s="85" t="s">
        <v>136</v>
      </c>
      <c r="F1" s="85"/>
    </row>
    <row r="2" ht="36" customHeight="1">
      <c r="F2" s="85" t="s">
        <v>142</v>
      </c>
    </row>
    <row r="3" spans="1:18" s="6" customFormat="1" ht="24" customHeight="1">
      <c r="A3" s="97" t="s">
        <v>4</v>
      </c>
      <c r="B3" s="97" t="s">
        <v>0</v>
      </c>
      <c r="C3" s="98" t="s">
        <v>1</v>
      </c>
      <c r="D3" s="98" t="s">
        <v>2</v>
      </c>
      <c r="E3" s="94" t="s">
        <v>5</v>
      </c>
      <c r="F3" s="94" t="s">
        <v>5</v>
      </c>
      <c r="G3" s="94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</row>
    <row r="4" spans="1:18" ht="24" customHeight="1">
      <c r="A4" s="97"/>
      <c r="B4" s="97"/>
      <c r="C4" s="98"/>
      <c r="D4" s="98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24.75" customHeight="1">
      <c r="A5" s="37">
        <v>1</v>
      </c>
      <c r="B5" s="52" t="s">
        <v>14</v>
      </c>
      <c r="C5" s="33" t="s">
        <v>53</v>
      </c>
      <c r="D5" s="34">
        <v>23</v>
      </c>
      <c r="E5" s="45">
        <v>25</v>
      </c>
      <c r="F5" s="45">
        <v>25</v>
      </c>
      <c r="G5" s="22">
        <v>50</v>
      </c>
      <c r="H5" s="23">
        <v>25</v>
      </c>
      <c r="I5" s="23">
        <v>25</v>
      </c>
      <c r="J5" s="23">
        <v>50</v>
      </c>
      <c r="K5" s="23">
        <v>25</v>
      </c>
      <c r="L5" s="23">
        <v>25</v>
      </c>
      <c r="M5" s="23">
        <v>50</v>
      </c>
      <c r="N5" s="23">
        <v>25</v>
      </c>
      <c r="O5" s="23">
        <v>25</v>
      </c>
      <c r="P5" s="23"/>
      <c r="Q5" s="23"/>
      <c r="R5" s="36">
        <f aca="true" t="shared" si="0" ref="R5:R10">SUM(G5+J5+M5+P5)</f>
        <v>150</v>
      </c>
    </row>
    <row r="6" spans="1:18" ht="24.75" customHeight="1">
      <c r="A6" s="37">
        <v>2</v>
      </c>
      <c r="B6" s="52" t="s">
        <v>15</v>
      </c>
      <c r="C6" s="33" t="s">
        <v>57</v>
      </c>
      <c r="D6" s="34">
        <v>102</v>
      </c>
      <c r="E6" s="45">
        <v>22</v>
      </c>
      <c r="F6" s="45">
        <v>22</v>
      </c>
      <c r="G6" s="22">
        <v>44</v>
      </c>
      <c r="H6" s="23">
        <v>20</v>
      </c>
      <c r="I6" s="23">
        <v>20</v>
      </c>
      <c r="J6" s="22">
        <v>44</v>
      </c>
      <c r="K6" s="23">
        <v>22</v>
      </c>
      <c r="L6" s="23">
        <v>22</v>
      </c>
      <c r="M6" s="22">
        <f>SUM(K6+L6)</f>
        <v>44</v>
      </c>
      <c r="N6" s="23"/>
      <c r="O6" s="23"/>
      <c r="P6" s="22">
        <f>SUM(N6+O6)</f>
        <v>0</v>
      </c>
      <c r="Q6" s="23"/>
      <c r="R6" s="36">
        <f t="shared" si="0"/>
        <v>132</v>
      </c>
    </row>
    <row r="7" spans="1:18" ht="24.75" customHeight="1">
      <c r="A7" s="37">
        <v>3</v>
      </c>
      <c r="B7" s="76" t="s">
        <v>122</v>
      </c>
      <c r="C7" s="33" t="s">
        <v>166</v>
      </c>
      <c r="D7" s="34">
        <v>4</v>
      </c>
      <c r="E7" s="45">
        <v>20</v>
      </c>
      <c r="F7" s="45">
        <v>20</v>
      </c>
      <c r="G7" s="22">
        <f>SUM(E7+F7)</f>
        <v>40</v>
      </c>
      <c r="H7" s="23">
        <v>17</v>
      </c>
      <c r="I7" s="23">
        <v>0</v>
      </c>
      <c r="J7" s="22">
        <v>17</v>
      </c>
      <c r="K7" s="23"/>
      <c r="L7" s="23"/>
      <c r="M7" s="22">
        <f>SUM(K7+L7)</f>
        <v>0</v>
      </c>
      <c r="N7" s="23"/>
      <c r="O7" s="23"/>
      <c r="P7" s="22">
        <f>SUM(N7+O7)</f>
        <v>0</v>
      </c>
      <c r="Q7" s="23"/>
      <c r="R7" s="36">
        <f t="shared" si="0"/>
        <v>57</v>
      </c>
    </row>
    <row r="8" spans="1:18" ht="24.75" customHeight="1">
      <c r="A8" s="37">
        <v>4</v>
      </c>
      <c r="B8" s="44" t="s">
        <v>60</v>
      </c>
      <c r="C8" s="45">
        <v>2685</v>
      </c>
      <c r="D8" s="45">
        <v>31</v>
      </c>
      <c r="E8" s="45"/>
      <c r="F8" s="45"/>
      <c r="G8" s="22">
        <f>SUM(E8+F8)</f>
        <v>0</v>
      </c>
      <c r="H8" s="23"/>
      <c r="I8" s="23"/>
      <c r="J8" s="22"/>
      <c r="K8" s="23"/>
      <c r="L8" s="23"/>
      <c r="M8" s="22">
        <f>SUM(K8+L8)</f>
        <v>0</v>
      </c>
      <c r="N8" s="23">
        <v>22</v>
      </c>
      <c r="O8" s="23">
        <v>22</v>
      </c>
      <c r="P8" s="22">
        <f>SUM(N8+O8)</f>
        <v>44</v>
      </c>
      <c r="Q8" s="23"/>
      <c r="R8" s="36">
        <f t="shared" si="0"/>
        <v>44</v>
      </c>
    </row>
    <row r="9" spans="1:18" ht="24.75" customHeight="1">
      <c r="A9" s="37">
        <v>5</v>
      </c>
      <c r="B9" s="44" t="s">
        <v>155</v>
      </c>
      <c r="C9" s="45">
        <v>10952</v>
      </c>
      <c r="D9" s="45">
        <v>405</v>
      </c>
      <c r="E9" s="45"/>
      <c r="F9" s="45"/>
      <c r="G9" s="22">
        <f>SUM(E9+F9)</f>
        <v>0</v>
      </c>
      <c r="H9" s="23"/>
      <c r="I9" s="23"/>
      <c r="J9" s="22"/>
      <c r="K9" s="23"/>
      <c r="L9" s="23"/>
      <c r="M9" s="22">
        <f>SUM(K9+L9)</f>
        <v>0</v>
      </c>
      <c r="N9" s="23">
        <v>20</v>
      </c>
      <c r="O9" s="23">
        <v>20</v>
      </c>
      <c r="P9" s="22">
        <f>SUM(N9+O9)</f>
        <v>40</v>
      </c>
      <c r="Q9" s="23"/>
      <c r="R9" s="36">
        <f t="shared" si="0"/>
        <v>40</v>
      </c>
    </row>
    <row r="10" spans="1:18" ht="24.75" customHeight="1">
      <c r="A10" s="37">
        <v>6</v>
      </c>
      <c r="B10" s="52" t="s">
        <v>16</v>
      </c>
      <c r="C10" s="39" t="s">
        <v>52</v>
      </c>
      <c r="D10" s="34">
        <v>215</v>
      </c>
      <c r="E10" s="45">
        <v>19</v>
      </c>
      <c r="F10" s="45">
        <v>19</v>
      </c>
      <c r="G10" s="22">
        <f>SUM(E10+F10)</f>
        <v>38</v>
      </c>
      <c r="H10" s="23">
        <v>0</v>
      </c>
      <c r="I10" s="23">
        <v>0</v>
      </c>
      <c r="J10" s="22">
        <f>SUM(H10+I10)</f>
        <v>0</v>
      </c>
      <c r="K10" s="23">
        <v>0</v>
      </c>
      <c r="L10" s="23">
        <v>0</v>
      </c>
      <c r="M10" s="22">
        <f>SUM(K10+L10)</f>
        <v>0</v>
      </c>
      <c r="N10" s="23">
        <v>0</v>
      </c>
      <c r="O10" s="23">
        <v>0</v>
      </c>
      <c r="P10" s="22">
        <f>SUM(N10+O10)</f>
        <v>0</v>
      </c>
      <c r="Q10" s="23"/>
      <c r="R10" s="36">
        <f t="shared" si="0"/>
        <v>38</v>
      </c>
    </row>
  </sheetData>
  <sheetProtection/>
  <mergeCells count="18">
    <mergeCell ref="Q3:Q4"/>
    <mergeCell ref="R3:R4"/>
    <mergeCell ref="K3:K4"/>
    <mergeCell ref="L3:L4"/>
    <mergeCell ref="M3:M4"/>
    <mergeCell ref="N3:N4"/>
    <mergeCell ref="O3:O4"/>
    <mergeCell ref="P3:P4"/>
    <mergeCell ref="H3:H4"/>
    <mergeCell ref="I3:I4"/>
    <mergeCell ref="J3:J4"/>
    <mergeCell ref="F3:F4"/>
    <mergeCell ref="A3:A4"/>
    <mergeCell ref="B3:B4"/>
    <mergeCell ref="C3:C4"/>
    <mergeCell ref="D3:D4"/>
    <mergeCell ref="E3:E4"/>
    <mergeCell ref="G3:G4"/>
  </mergeCells>
  <printOptions horizontalCentered="1"/>
  <pageMargins left="0.24" right="0.1968503937007874" top="0.36" bottom="0.1968503937007874" header="0.39" footer="0.3937007874015748"/>
  <pageSetup fitToWidth="0" fitToHeight="1" horizontalDpi="1200" verticalDpi="1200" orientation="landscape" pageOrder="overThenDown" paperSize="9" r:id="rId1"/>
  <headerFooter alignWithMargins="0">
    <oddHeader xml:space="preserve">&amp;C&amp;"Clarendon Condensed,Bold"&amp;14 </oddHeader>
    <oddFooter>&amp;L&amp;"Univers Condensed,Regular"&amp;8&amp;D &amp;T&amp;C&amp;"Univers Condensed,Bold"Motorsport South Africa&amp;"Univers Condensed,Regular"
Fax: (011) 466-2450&amp;R&amp;"Univers Condensed,Regular"&amp;8Page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E5" sqref="E5:P5"/>
    </sheetView>
  </sheetViews>
  <sheetFormatPr defaultColWidth="8.7109375" defaultRowHeight="12.75"/>
  <cols>
    <col min="1" max="1" width="5.28125" style="0" customWidth="1"/>
    <col min="2" max="2" width="24.00390625" style="0" customWidth="1"/>
    <col min="3" max="4" width="7.421875" style="0" customWidth="1"/>
    <col min="5" max="16" width="6.7109375" style="0" customWidth="1"/>
    <col min="17" max="17" width="5.8515625" style="0" customWidth="1"/>
    <col min="18" max="18" width="12.7109375" style="0" customWidth="1"/>
  </cols>
  <sheetData>
    <row r="1" spans="4:6" ht="26.25">
      <c r="D1" s="85" t="s">
        <v>136</v>
      </c>
      <c r="F1" s="85"/>
    </row>
    <row r="2" ht="36" customHeight="1">
      <c r="F2" s="85" t="s">
        <v>143</v>
      </c>
    </row>
    <row r="3" spans="1:18" s="6" customFormat="1" ht="18.75" customHeight="1">
      <c r="A3" s="97" t="s">
        <v>4</v>
      </c>
      <c r="B3" s="97" t="s">
        <v>0</v>
      </c>
      <c r="C3" s="98" t="s">
        <v>1</v>
      </c>
      <c r="D3" s="98" t="s">
        <v>2</v>
      </c>
      <c r="E3" s="94" t="s">
        <v>5</v>
      </c>
      <c r="F3" s="94" t="s">
        <v>5</v>
      </c>
      <c r="G3" s="94" t="s">
        <v>5</v>
      </c>
      <c r="H3" s="94" t="s">
        <v>6</v>
      </c>
      <c r="I3" s="94" t="s">
        <v>6</v>
      </c>
      <c r="J3" s="94" t="s">
        <v>6</v>
      </c>
      <c r="K3" s="94" t="s">
        <v>7</v>
      </c>
      <c r="L3" s="94" t="s">
        <v>7</v>
      </c>
      <c r="M3" s="94" t="s">
        <v>7</v>
      </c>
      <c r="N3" s="94" t="s">
        <v>8</v>
      </c>
      <c r="O3" s="94" t="s">
        <v>8</v>
      </c>
      <c r="P3" s="94" t="s">
        <v>8</v>
      </c>
      <c r="Q3" s="91"/>
      <c r="R3" s="91" t="s">
        <v>3</v>
      </c>
    </row>
    <row r="4" spans="1:18" s="6" customFormat="1" ht="18.75" customHeight="1">
      <c r="A4" s="97"/>
      <c r="B4" s="97"/>
      <c r="C4" s="98"/>
      <c r="D4" s="98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s="11" customFormat="1" ht="24.75" customHeight="1">
      <c r="A5" s="27">
        <v>1</v>
      </c>
      <c r="B5" s="52" t="s">
        <v>21</v>
      </c>
      <c r="C5" s="57" t="s">
        <v>55</v>
      </c>
      <c r="D5" s="58">
        <v>38</v>
      </c>
      <c r="E5" s="45">
        <v>20</v>
      </c>
      <c r="F5" s="45">
        <v>19</v>
      </c>
      <c r="G5" s="22">
        <f aca="true" t="shared" si="0" ref="G5:G19">SUM(E5+F5)</f>
        <v>39</v>
      </c>
      <c r="H5" s="23">
        <v>18</v>
      </c>
      <c r="I5" s="23">
        <v>18</v>
      </c>
      <c r="J5" s="22">
        <v>36</v>
      </c>
      <c r="K5" s="23">
        <v>22</v>
      </c>
      <c r="L5" s="23">
        <v>22</v>
      </c>
      <c r="M5" s="22">
        <f aca="true" t="shared" si="1" ref="M5:M19">SUM(K5+L5)</f>
        <v>44</v>
      </c>
      <c r="N5" s="23">
        <v>18</v>
      </c>
      <c r="O5" s="23">
        <v>20</v>
      </c>
      <c r="P5" s="22">
        <f aca="true" t="shared" si="2" ref="P5:P19">SUM(N5+O5)</f>
        <v>38</v>
      </c>
      <c r="Q5" s="23"/>
      <c r="R5" s="36">
        <f aca="true" t="shared" si="3" ref="R5:R19">SUM(G5+J5+M5+P5)</f>
        <v>157</v>
      </c>
    </row>
    <row r="6" spans="1:18" s="11" customFormat="1" ht="24.75" customHeight="1">
      <c r="A6" s="27">
        <v>2</v>
      </c>
      <c r="B6" s="52" t="s">
        <v>18</v>
      </c>
      <c r="C6" s="71" t="s">
        <v>54</v>
      </c>
      <c r="D6" s="58">
        <v>338</v>
      </c>
      <c r="E6" s="45">
        <v>25</v>
      </c>
      <c r="F6" s="45">
        <v>25</v>
      </c>
      <c r="G6" s="22">
        <f t="shared" si="0"/>
        <v>50</v>
      </c>
      <c r="H6" s="23"/>
      <c r="I6" s="23"/>
      <c r="J6" s="22">
        <f>SUM(H6+I6)</f>
        <v>0</v>
      </c>
      <c r="K6" s="23">
        <v>25</v>
      </c>
      <c r="L6" s="23">
        <v>25</v>
      </c>
      <c r="M6" s="22">
        <f t="shared" si="1"/>
        <v>50</v>
      </c>
      <c r="N6" s="23">
        <v>25</v>
      </c>
      <c r="O6" s="23">
        <v>25</v>
      </c>
      <c r="P6" s="22">
        <f t="shared" si="2"/>
        <v>50</v>
      </c>
      <c r="Q6" s="23"/>
      <c r="R6" s="36">
        <f t="shared" si="3"/>
        <v>150</v>
      </c>
    </row>
    <row r="7" spans="1:18" s="11" customFormat="1" ht="24.75" customHeight="1">
      <c r="A7" s="27">
        <v>3</v>
      </c>
      <c r="B7" s="52" t="s">
        <v>123</v>
      </c>
      <c r="C7" s="71" t="s">
        <v>124</v>
      </c>
      <c r="D7" s="58">
        <v>72</v>
      </c>
      <c r="E7" s="45">
        <v>22</v>
      </c>
      <c r="F7" s="45">
        <v>22</v>
      </c>
      <c r="G7" s="22">
        <f t="shared" si="0"/>
        <v>44</v>
      </c>
      <c r="H7" s="23">
        <v>19</v>
      </c>
      <c r="I7" s="23">
        <v>19</v>
      </c>
      <c r="J7" s="22">
        <v>38</v>
      </c>
      <c r="K7" s="23"/>
      <c r="L7" s="23"/>
      <c r="M7" s="22">
        <f t="shared" si="1"/>
        <v>0</v>
      </c>
      <c r="N7" s="23">
        <v>22</v>
      </c>
      <c r="O7" s="23">
        <v>13</v>
      </c>
      <c r="P7" s="22">
        <f t="shared" si="2"/>
        <v>35</v>
      </c>
      <c r="Q7" s="23"/>
      <c r="R7" s="36">
        <f t="shared" si="3"/>
        <v>117</v>
      </c>
    </row>
    <row r="8" spans="1:18" s="11" customFormat="1" ht="24.75" customHeight="1">
      <c r="A8" s="27">
        <v>4</v>
      </c>
      <c r="B8" s="52" t="s">
        <v>23</v>
      </c>
      <c r="C8" s="63" t="s">
        <v>56</v>
      </c>
      <c r="D8" s="78">
        <v>231</v>
      </c>
      <c r="E8" s="45">
        <v>19</v>
      </c>
      <c r="F8" s="45">
        <v>18</v>
      </c>
      <c r="G8" s="22">
        <f t="shared" si="0"/>
        <v>37</v>
      </c>
      <c r="H8" s="23">
        <v>0</v>
      </c>
      <c r="I8" s="23">
        <v>0</v>
      </c>
      <c r="J8" s="22">
        <v>0</v>
      </c>
      <c r="K8" s="23">
        <v>19</v>
      </c>
      <c r="L8" s="23">
        <v>0</v>
      </c>
      <c r="M8" s="22">
        <f t="shared" si="1"/>
        <v>19</v>
      </c>
      <c r="N8" s="23">
        <v>15</v>
      </c>
      <c r="O8" s="23">
        <v>14</v>
      </c>
      <c r="P8" s="22">
        <f t="shared" si="2"/>
        <v>29</v>
      </c>
      <c r="Q8" s="23"/>
      <c r="R8" s="36">
        <f t="shared" si="3"/>
        <v>85</v>
      </c>
    </row>
    <row r="9" spans="1:24" s="1" customFormat="1" ht="20.25" customHeight="1">
      <c r="A9" s="37">
        <v>5</v>
      </c>
      <c r="B9" s="52" t="s">
        <v>20</v>
      </c>
      <c r="C9" s="71" t="s">
        <v>125</v>
      </c>
      <c r="D9" s="58">
        <v>20</v>
      </c>
      <c r="E9" s="45">
        <v>0</v>
      </c>
      <c r="F9" s="45">
        <v>20</v>
      </c>
      <c r="G9" s="22">
        <f t="shared" si="0"/>
        <v>20</v>
      </c>
      <c r="H9" s="23">
        <v>20</v>
      </c>
      <c r="I9" s="23">
        <v>20</v>
      </c>
      <c r="J9" s="22">
        <v>40</v>
      </c>
      <c r="K9" s="23"/>
      <c r="L9" s="23"/>
      <c r="M9" s="22">
        <f t="shared" si="1"/>
        <v>0</v>
      </c>
      <c r="N9" s="23">
        <v>0</v>
      </c>
      <c r="O9" s="23">
        <v>22</v>
      </c>
      <c r="P9" s="22">
        <f t="shared" si="2"/>
        <v>22</v>
      </c>
      <c r="Q9" s="23"/>
      <c r="R9" s="36">
        <f t="shared" si="3"/>
        <v>82</v>
      </c>
      <c r="S9" s="5"/>
      <c r="T9" s="5"/>
      <c r="U9" s="5"/>
      <c r="V9" s="5"/>
      <c r="W9" s="5"/>
      <c r="X9" s="5"/>
    </row>
    <row r="10" spans="1:18" s="11" customFormat="1" ht="24.75" customHeight="1">
      <c r="A10" s="27">
        <v>6</v>
      </c>
      <c r="B10" s="52" t="s">
        <v>22</v>
      </c>
      <c r="C10" s="71" t="s">
        <v>126</v>
      </c>
      <c r="D10" s="58">
        <v>44</v>
      </c>
      <c r="E10" s="45"/>
      <c r="F10" s="45"/>
      <c r="G10" s="22">
        <f t="shared" si="0"/>
        <v>0</v>
      </c>
      <c r="H10" s="23">
        <v>17</v>
      </c>
      <c r="I10" s="23">
        <v>17</v>
      </c>
      <c r="J10" s="22">
        <v>34</v>
      </c>
      <c r="K10" s="23"/>
      <c r="L10" s="23"/>
      <c r="M10" s="22">
        <f t="shared" si="1"/>
        <v>0</v>
      </c>
      <c r="N10" s="23">
        <v>19</v>
      </c>
      <c r="O10" s="23">
        <v>17</v>
      </c>
      <c r="P10" s="22">
        <f t="shared" si="2"/>
        <v>36</v>
      </c>
      <c r="Q10" s="23"/>
      <c r="R10" s="36">
        <f t="shared" si="3"/>
        <v>70</v>
      </c>
    </row>
    <row r="11" spans="1:18" s="11" customFormat="1" ht="24.75" customHeight="1">
      <c r="A11" s="40">
        <v>7</v>
      </c>
      <c r="B11" s="44" t="s">
        <v>111</v>
      </c>
      <c r="C11" s="59">
        <v>5018</v>
      </c>
      <c r="D11" s="58">
        <v>19</v>
      </c>
      <c r="E11" s="32"/>
      <c r="F11" s="32"/>
      <c r="G11" s="22">
        <f t="shared" si="0"/>
        <v>0</v>
      </c>
      <c r="H11" s="23">
        <v>15</v>
      </c>
      <c r="I11" s="23">
        <v>16</v>
      </c>
      <c r="J11" s="22">
        <v>31</v>
      </c>
      <c r="K11" s="23"/>
      <c r="L11" s="23"/>
      <c r="M11" s="22">
        <f t="shared" si="1"/>
        <v>0</v>
      </c>
      <c r="N11" s="23">
        <v>16</v>
      </c>
      <c r="O11" s="23">
        <v>15</v>
      </c>
      <c r="P11" s="22">
        <f t="shared" si="2"/>
        <v>31</v>
      </c>
      <c r="Q11" s="23"/>
      <c r="R11" s="36">
        <f t="shared" si="3"/>
        <v>62</v>
      </c>
    </row>
    <row r="12" spans="1:18" s="11" customFormat="1" ht="24.75" customHeight="1">
      <c r="A12" s="27">
        <v>8</v>
      </c>
      <c r="B12" s="52" t="s">
        <v>14</v>
      </c>
      <c r="C12" s="71" t="s">
        <v>53</v>
      </c>
      <c r="D12" s="78">
        <v>23</v>
      </c>
      <c r="E12" s="45"/>
      <c r="F12" s="45"/>
      <c r="G12" s="22">
        <f t="shared" si="0"/>
        <v>0</v>
      </c>
      <c r="H12" s="23">
        <v>25</v>
      </c>
      <c r="I12" s="23">
        <v>25</v>
      </c>
      <c r="J12" s="22">
        <v>50</v>
      </c>
      <c r="K12" s="23"/>
      <c r="L12" s="23"/>
      <c r="M12" s="22">
        <f t="shared" si="1"/>
        <v>0</v>
      </c>
      <c r="N12" s="23"/>
      <c r="O12" s="23"/>
      <c r="P12" s="22">
        <f t="shared" si="2"/>
        <v>0</v>
      </c>
      <c r="Q12" s="23"/>
      <c r="R12" s="36">
        <f t="shared" si="3"/>
        <v>50</v>
      </c>
    </row>
    <row r="13" spans="1:18" s="11" customFormat="1" ht="24.75" customHeight="1">
      <c r="A13" s="27">
        <v>9</v>
      </c>
      <c r="B13" s="52" t="s">
        <v>19</v>
      </c>
      <c r="C13" s="71" t="s">
        <v>130</v>
      </c>
      <c r="D13" s="58">
        <v>810</v>
      </c>
      <c r="E13" s="45"/>
      <c r="F13" s="45"/>
      <c r="G13" s="22">
        <f t="shared" si="0"/>
        <v>0</v>
      </c>
      <c r="H13" s="23">
        <v>22</v>
      </c>
      <c r="I13" s="23">
        <v>22</v>
      </c>
      <c r="J13" s="22">
        <v>44</v>
      </c>
      <c r="K13" s="23"/>
      <c r="L13" s="23"/>
      <c r="M13" s="22">
        <f t="shared" si="1"/>
        <v>0</v>
      </c>
      <c r="N13" s="23"/>
      <c r="O13" s="23"/>
      <c r="P13" s="22">
        <f t="shared" si="2"/>
        <v>0</v>
      </c>
      <c r="Q13" s="23"/>
      <c r="R13" s="36">
        <f t="shared" si="3"/>
        <v>44</v>
      </c>
    </row>
    <row r="14" spans="1:18" s="11" customFormat="1" ht="24.75" customHeight="1">
      <c r="A14" s="40">
        <v>10</v>
      </c>
      <c r="B14" s="44" t="s">
        <v>74</v>
      </c>
      <c r="C14" s="45">
        <v>4617</v>
      </c>
      <c r="D14" s="45">
        <v>8</v>
      </c>
      <c r="E14" s="32"/>
      <c r="F14" s="32"/>
      <c r="G14" s="22">
        <f t="shared" si="0"/>
        <v>0</v>
      </c>
      <c r="H14" s="23"/>
      <c r="I14" s="23"/>
      <c r="J14" s="22">
        <v>0</v>
      </c>
      <c r="K14" s="23"/>
      <c r="L14" s="23"/>
      <c r="M14" s="22">
        <f t="shared" si="1"/>
        <v>0</v>
      </c>
      <c r="N14" s="23">
        <v>20</v>
      </c>
      <c r="O14" s="23">
        <v>19</v>
      </c>
      <c r="P14" s="22">
        <f t="shared" si="2"/>
        <v>39</v>
      </c>
      <c r="Q14" s="23"/>
      <c r="R14" s="36">
        <f t="shared" si="3"/>
        <v>39</v>
      </c>
    </row>
    <row r="15" spans="1:18" s="11" customFormat="1" ht="24.75" customHeight="1">
      <c r="A15" s="27">
        <v>11</v>
      </c>
      <c r="B15" s="52" t="s">
        <v>68</v>
      </c>
      <c r="C15" s="78">
        <v>33062</v>
      </c>
      <c r="D15" s="58">
        <v>99</v>
      </c>
      <c r="E15" s="32"/>
      <c r="F15" s="32"/>
      <c r="G15" s="22">
        <f t="shared" si="0"/>
        <v>0</v>
      </c>
      <c r="H15" s="23">
        <v>14</v>
      </c>
      <c r="I15" s="23">
        <v>0</v>
      </c>
      <c r="J15" s="22">
        <v>14</v>
      </c>
      <c r="K15" s="23">
        <v>20</v>
      </c>
      <c r="L15" s="23">
        <v>0</v>
      </c>
      <c r="M15" s="22">
        <f t="shared" si="1"/>
        <v>20</v>
      </c>
      <c r="N15" s="23"/>
      <c r="O15" s="23"/>
      <c r="P15" s="22">
        <f t="shared" si="2"/>
        <v>0</v>
      </c>
      <c r="Q15" s="23"/>
      <c r="R15" s="36">
        <f t="shared" si="3"/>
        <v>34</v>
      </c>
    </row>
    <row r="16" spans="1:18" s="11" customFormat="1" ht="24.75" customHeight="1">
      <c r="A16" s="27">
        <v>12</v>
      </c>
      <c r="B16" s="44" t="s">
        <v>156</v>
      </c>
      <c r="C16" s="59">
        <v>30062</v>
      </c>
      <c r="D16" s="59">
        <v>223</v>
      </c>
      <c r="E16" s="32"/>
      <c r="F16" s="32"/>
      <c r="G16" s="22">
        <f t="shared" si="0"/>
        <v>0</v>
      </c>
      <c r="H16" s="23"/>
      <c r="I16" s="23"/>
      <c r="J16" s="22">
        <v>0</v>
      </c>
      <c r="K16" s="23"/>
      <c r="L16" s="23"/>
      <c r="M16" s="22">
        <f t="shared" si="1"/>
        <v>0</v>
      </c>
      <c r="N16" s="23">
        <v>17</v>
      </c>
      <c r="O16" s="23">
        <v>16</v>
      </c>
      <c r="P16" s="22">
        <f t="shared" si="2"/>
        <v>33</v>
      </c>
      <c r="Q16" s="23"/>
      <c r="R16" s="36">
        <f t="shared" si="3"/>
        <v>33</v>
      </c>
    </row>
    <row r="17" spans="1:18" s="11" customFormat="1" ht="24.75" customHeight="1">
      <c r="A17" s="27">
        <v>13</v>
      </c>
      <c r="B17" s="44" t="s">
        <v>44</v>
      </c>
      <c r="C17" s="45">
        <v>33118</v>
      </c>
      <c r="D17" s="45">
        <v>202</v>
      </c>
      <c r="E17" s="32"/>
      <c r="F17" s="32"/>
      <c r="G17" s="22">
        <f t="shared" si="0"/>
        <v>0</v>
      </c>
      <c r="H17" s="23"/>
      <c r="I17" s="23"/>
      <c r="J17" s="22">
        <v>0</v>
      </c>
      <c r="K17" s="23"/>
      <c r="L17" s="23"/>
      <c r="M17" s="22">
        <f t="shared" si="1"/>
        <v>0</v>
      </c>
      <c r="N17" s="23">
        <v>14</v>
      </c>
      <c r="O17" s="23">
        <v>18</v>
      </c>
      <c r="P17" s="22">
        <f t="shared" si="2"/>
        <v>32</v>
      </c>
      <c r="Q17" s="23"/>
      <c r="R17" s="36">
        <f t="shared" si="3"/>
        <v>32</v>
      </c>
    </row>
    <row r="18" spans="1:18" s="11" customFormat="1" ht="24.75" customHeight="1">
      <c r="A18" s="27">
        <v>14</v>
      </c>
      <c r="B18" s="52" t="s">
        <v>17</v>
      </c>
      <c r="C18" s="87">
        <v>31866</v>
      </c>
      <c r="D18" s="78">
        <v>12</v>
      </c>
      <c r="E18" s="45"/>
      <c r="F18" s="45"/>
      <c r="G18" s="22">
        <f t="shared" si="0"/>
        <v>0</v>
      </c>
      <c r="H18" s="23">
        <v>0</v>
      </c>
      <c r="I18" s="23">
        <v>15</v>
      </c>
      <c r="J18" s="22">
        <v>15</v>
      </c>
      <c r="K18" s="23"/>
      <c r="L18" s="23"/>
      <c r="M18" s="22">
        <f t="shared" si="1"/>
        <v>0</v>
      </c>
      <c r="N18" s="23"/>
      <c r="O18" s="23"/>
      <c r="P18" s="22">
        <f t="shared" si="2"/>
        <v>0</v>
      </c>
      <c r="Q18" s="23"/>
      <c r="R18" s="36">
        <f t="shared" si="3"/>
        <v>15</v>
      </c>
    </row>
    <row r="19" spans="1:18" s="11" customFormat="1" ht="22.5" customHeight="1">
      <c r="A19" s="27">
        <v>15</v>
      </c>
      <c r="B19" s="44" t="s">
        <v>98</v>
      </c>
      <c r="C19" s="59">
        <v>33700</v>
      </c>
      <c r="D19" s="59">
        <v>125</v>
      </c>
      <c r="E19" s="32"/>
      <c r="F19" s="32"/>
      <c r="G19" s="22">
        <f t="shared" si="0"/>
        <v>0</v>
      </c>
      <c r="H19" s="23">
        <v>16</v>
      </c>
      <c r="I19" s="23">
        <v>14</v>
      </c>
      <c r="J19" s="22">
        <v>30</v>
      </c>
      <c r="K19" s="23"/>
      <c r="L19" s="23"/>
      <c r="M19" s="22">
        <f t="shared" si="1"/>
        <v>0</v>
      </c>
      <c r="N19" s="23"/>
      <c r="O19" s="23"/>
      <c r="P19" s="22">
        <f t="shared" si="2"/>
        <v>0</v>
      </c>
      <c r="Q19" s="23"/>
      <c r="R19" s="36">
        <f t="shared" si="3"/>
        <v>30</v>
      </c>
    </row>
  </sheetData>
  <sheetProtection/>
  <mergeCells count="18">
    <mergeCell ref="P3:P4"/>
    <mergeCell ref="Q3:Q4"/>
    <mergeCell ref="R3:R4"/>
    <mergeCell ref="E3:E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3:A4"/>
    <mergeCell ref="B3:B4"/>
    <mergeCell ref="C3:C4"/>
    <mergeCell ref="D3:D4"/>
  </mergeCells>
  <printOptions/>
  <pageMargins left="0.17" right="0.38" top="0.58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E5" sqref="E5:P5"/>
    </sheetView>
  </sheetViews>
  <sheetFormatPr defaultColWidth="8.7109375" defaultRowHeight="12.75"/>
  <cols>
    <col min="1" max="1" width="6.140625" style="0" customWidth="1"/>
    <col min="2" max="2" width="18.28125" style="0" customWidth="1"/>
    <col min="3" max="3" width="8.421875" style="0" customWidth="1"/>
    <col min="4" max="4" width="8.7109375" style="0" customWidth="1"/>
    <col min="5" max="16" width="6.7109375" style="0" customWidth="1"/>
    <col min="17" max="17" width="4.7109375" style="0" customWidth="1"/>
    <col min="18" max="18" width="12.8515625" style="0" customWidth="1"/>
    <col min="19" max="24" width="3.7109375" style="0" customWidth="1"/>
    <col min="25" max="25" width="6.7109375" style="0" customWidth="1"/>
  </cols>
  <sheetData>
    <row r="1" spans="4:6" ht="26.25">
      <c r="D1" s="85" t="s">
        <v>136</v>
      </c>
      <c r="F1" s="85"/>
    </row>
    <row r="2" ht="36" customHeight="1">
      <c r="F2" s="85" t="s">
        <v>144</v>
      </c>
    </row>
    <row r="3" spans="1:18" s="6" customFormat="1" ht="18.75" customHeight="1">
      <c r="A3" s="99" t="s">
        <v>4</v>
      </c>
      <c r="B3" s="99" t="s">
        <v>0</v>
      </c>
      <c r="C3" s="101" t="s">
        <v>1</v>
      </c>
      <c r="D3" s="101" t="s">
        <v>2</v>
      </c>
      <c r="E3" s="95" t="s">
        <v>5</v>
      </c>
      <c r="F3" s="95" t="s">
        <v>5</v>
      </c>
      <c r="G3" s="95" t="s">
        <v>5</v>
      </c>
      <c r="H3" s="95" t="s">
        <v>6</v>
      </c>
      <c r="I3" s="95" t="s">
        <v>6</v>
      </c>
      <c r="J3" s="95" t="s">
        <v>6</v>
      </c>
      <c r="K3" s="95" t="s">
        <v>7</v>
      </c>
      <c r="L3" s="95" t="s">
        <v>7</v>
      </c>
      <c r="M3" s="95" t="s">
        <v>7</v>
      </c>
      <c r="N3" s="95" t="s">
        <v>8</v>
      </c>
      <c r="O3" s="95" t="s">
        <v>8</v>
      </c>
      <c r="P3" s="95" t="s">
        <v>8</v>
      </c>
      <c r="Q3" s="103"/>
      <c r="R3" s="103" t="s">
        <v>3</v>
      </c>
    </row>
    <row r="4" spans="1:18" s="6" customFormat="1" ht="18.75" customHeight="1">
      <c r="A4" s="100"/>
      <c r="B4" s="100"/>
      <c r="C4" s="102"/>
      <c r="D4" s="10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104"/>
      <c r="R4" s="104"/>
    </row>
    <row r="5" spans="1:18" s="20" customFormat="1" ht="25.5" customHeight="1">
      <c r="A5" s="30">
        <v>1</v>
      </c>
      <c r="B5" s="44" t="s">
        <v>60</v>
      </c>
      <c r="C5" s="45">
        <v>2685</v>
      </c>
      <c r="D5" s="45">
        <v>31</v>
      </c>
      <c r="E5" s="45">
        <v>18</v>
      </c>
      <c r="F5" s="45">
        <v>19</v>
      </c>
      <c r="G5" s="22">
        <f aca="true" t="shared" si="0" ref="G5:G18">SUM(E5+F5)</f>
        <v>37</v>
      </c>
      <c r="H5" s="23">
        <v>22</v>
      </c>
      <c r="I5" s="23">
        <v>22</v>
      </c>
      <c r="J5" s="22">
        <v>44</v>
      </c>
      <c r="K5" s="23">
        <v>22</v>
      </c>
      <c r="L5" s="23">
        <v>25</v>
      </c>
      <c r="M5" s="22">
        <f aca="true" t="shared" si="1" ref="M5:M17">SUM(K5+L5)</f>
        <v>47</v>
      </c>
      <c r="N5" s="23">
        <v>25</v>
      </c>
      <c r="O5" s="23">
        <v>22</v>
      </c>
      <c r="P5" s="22">
        <f aca="true" t="shared" si="2" ref="P5:P18">SUM(N5+O5)</f>
        <v>47</v>
      </c>
      <c r="Q5" s="23"/>
      <c r="R5" s="36">
        <f aca="true" t="shared" si="3" ref="R5:R18">SUM(G5+J5+M5+P5)</f>
        <v>175</v>
      </c>
    </row>
    <row r="6" spans="1:18" s="20" customFormat="1" ht="24" customHeight="1">
      <c r="A6" s="30">
        <f aca="true" t="shared" si="4" ref="A6:A18">SUM(A5+1)</f>
        <v>2</v>
      </c>
      <c r="B6" s="86" t="s">
        <v>74</v>
      </c>
      <c r="C6" s="45">
        <v>4617</v>
      </c>
      <c r="D6" s="45">
        <v>8</v>
      </c>
      <c r="E6" s="32">
        <v>25</v>
      </c>
      <c r="F6" s="32">
        <v>25</v>
      </c>
      <c r="G6" s="22">
        <f t="shared" si="0"/>
        <v>50</v>
      </c>
      <c r="H6" s="23">
        <v>25</v>
      </c>
      <c r="I6" s="23">
        <v>25</v>
      </c>
      <c r="J6" s="22">
        <v>50</v>
      </c>
      <c r="K6" s="23">
        <v>25</v>
      </c>
      <c r="L6" s="23">
        <v>0</v>
      </c>
      <c r="M6" s="22">
        <f t="shared" si="1"/>
        <v>25</v>
      </c>
      <c r="N6" s="23">
        <v>22</v>
      </c>
      <c r="O6" s="23">
        <v>25</v>
      </c>
      <c r="P6" s="22">
        <f t="shared" si="2"/>
        <v>47</v>
      </c>
      <c r="Q6" s="23"/>
      <c r="R6" s="36">
        <f t="shared" si="3"/>
        <v>172</v>
      </c>
    </row>
    <row r="7" spans="1:18" s="20" customFormat="1" ht="24" customHeight="1">
      <c r="A7" s="30">
        <f t="shared" si="4"/>
        <v>3</v>
      </c>
      <c r="B7" s="44" t="s">
        <v>59</v>
      </c>
      <c r="C7" s="45">
        <v>15911</v>
      </c>
      <c r="D7" s="45">
        <v>65</v>
      </c>
      <c r="E7" s="45">
        <v>20</v>
      </c>
      <c r="F7" s="45">
        <v>20</v>
      </c>
      <c r="G7" s="22">
        <f t="shared" si="0"/>
        <v>40</v>
      </c>
      <c r="H7" s="23">
        <v>19</v>
      </c>
      <c r="I7" s="23">
        <v>19</v>
      </c>
      <c r="J7" s="22">
        <v>38</v>
      </c>
      <c r="K7" s="23">
        <v>18</v>
      </c>
      <c r="L7" s="23">
        <v>20</v>
      </c>
      <c r="M7" s="22">
        <f t="shared" si="1"/>
        <v>38</v>
      </c>
      <c r="N7" s="23">
        <v>18</v>
      </c>
      <c r="O7" s="23">
        <v>19</v>
      </c>
      <c r="P7" s="22">
        <f t="shared" si="2"/>
        <v>37</v>
      </c>
      <c r="Q7" s="23"/>
      <c r="R7" s="36">
        <f t="shared" si="3"/>
        <v>153</v>
      </c>
    </row>
    <row r="8" spans="1:18" s="20" customFormat="1" ht="25.5" customHeight="1">
      <c r="A8" s="30">
        <f t="shared" si="4"/>
        <v>4</v>
      </c>
      <c r="B8" s="44" t="s">
        <v>58</v>
      </c>
      <c r="C8" s="45">
        <v>19267</v>
      </c>
      <c r="D8" s="45">
        <v>19</v>
      </c>
      <c r="E8" s="45">
        <v>22</v>
      </c>
      <c r="F8" s="45">
        <v>22</v>
      </c>
      <c r="G8" s="22">
        <f t="shared" si="0"/>
        <v>44</v>
      </c>
      <c r="H8" s="23"/>
      <c r="I8" s="23"/>
      <c r="J8" s="22">
        <f aca="true" t="shared" si="5" ref="J8:J13">SUM(H8+I8)</f>
        <v>0</v>
      </c>
      <c r="K8" s="23">
        <v>20</v>
      </c>
      <c r="L8" s="23">
        <v>18</v>
      </c>
      <c r="M8" s="22">
        <f t="shared" si="1"/>
        <v>38</v>
      </c>
      <c r="N8" s="23">
        <v>19</v>
      </c>
      <c r="O8" s="23">
        <v>20</v>
      </c>
      <c r="P8" s="22">
        <f t="shared" si="2"/>
        <v>39</v>
      </c>
      <c r="Q8" s="23"/>
      <c r="R8" s="36">
        <f t="shared" si="3"/>
        <v>121</v>
      </c>
    </row>
    <row r="9" spans="1:18" s="20" customFormat="1" ht="24" customHeight="1">
      <c r="A9" s="30">
        <f t="shared" si="4"/>
        <v>5</v>
      </c>
      <c r="B9" s="44" t="s">
        <v>61</v>
      </c>
      <c r="C9" s="45">
        <v>5178</v>
      </c>
      <c r="D9" s="45">
        <v>35</v>
      </c>
      <c r="E9" s="45">
        <v>19</v>
      </c>
      <c r="F9" s="45">
        <v>14</v>
      </c>
      <c r="G9" s="22">
        <f t="shared" si="0"/>
        <v>33</v>
      </c>
      <c r="H9" s="23"/>
      <c r="I9" s="23"/>
      <c r="J9" s="22">
        <f t="shared" si="5"/>
        <v>0</v>
      </c>
      <c r="K9" s="23">
        <v>19</v>
      </c>
      <c r="L9" s="23">
        <v>22</v>
      </c>
      <c r="M9" s="22">
        <f t="shared" si="1"/>
        <v>41</v>
      </c>
      <c r="N9" s="23">
        <v>20</v>
      </c>
      <c r="O9" s="23">
        <v>17</v>
      </c>
      <c r="P9" s="22">
        <f t="shared" si="2"/>
        <v>37</v>
      </c>
      <c r="Q9" s="23"/>
      <c r="R9" s="36">
        <f t="shared" si="3"/>
        <v>111</v>
      </c>
    </row>
    <row r="10" spans="1:18" s="20" customFormat="1" ht="22.5" customHeight="1">
      <c r="A10" s="30">
        <f t="shared" si="4"/>
        <v>6</v>
      </c>
      <c r="B10" s="44" t="s">
        <v>62</v>
      </c>
      <c r="C10" s="45">
        <v>33115</v>
      </c>
      <c r="D10" s="45">
        <v>69</v>
      </c>
      <c r="E10" s="45">
        <v>15</v>
      </c>
      <c r="F10" s="45">
        <v>15</v>
      </c>
      <c r="G10" s="22">
        <f t="shared" si="0"/>
        <v>30</v>
      </c>
      <c r="H10" s="23"/>
      <c r="I10" s="23"/>
      <c r="J10" s="22">
        <f t="shared" si="5"/>
        <v>0</v>
      </c>
      <c r="K10" s="23">
        <v>17</v>
      </c>
      <c r="L10" s="23">
        <v>19</v>
      </c>
      <c r="M10" s="22">
        <f t="shared" si="1"/>
        <v>36</v>
      </c>
      <c r="N10" s="23"/>
      <c r="O10" s="23"/>
      <c r="P10" s="22">
        <f t="shared" si="2"/>
        <v>0</v>
      </c>
      <c r="Q10" s="23"/>
      <c r="R10" s="36">
        <f t="shared" si="3"/>
        <v>66</v>
      </c>
    </row>
    <row r="11" spans="1:18" s="20" customFormat="1" ht="25.5" customHeight="1">
      <c r="A11" s="30">
        <f t="shared" si="4"/>
        <v>7</v>
      </c>
      <c r="B11" s="44" t="s">
        <v>64</v>
      </c>
      <c r="C11" s="45">
        <v>5434</v>
      </c>
      <c r="D11" s="45">
        <v>14</v>
      </c>
      <c r="E11" s="45">
        <v>14</v>
      </c>
      <c r="F11" s="45">
        <v>16</v>
      </c>
      <c r="G11" s="22">
        <f t="shared" si="0"/>
        <v>30</v>
      </c>
      <c r="H11" s="23"/>
      <c r="I11" s="23"/>
      <c r="J11" s="22">
        <f t="shared" si="5"/>
        <v>0</v>
      </c>
      <c r="K11" s="23">
        <v>16</v>
      </c>
      <c r="L11" s="23">
        <v>17</v>
      </c>
      <c r="M11" s="22">
        <f t="shared" si="1"/>
        <v>33</v>
      </c>
      <c r="N11" s="23"/>
      <c r="O11" s="23"/>
      <c r="P11" s="22">
        <f t="shared" si="2"/>
        <v>0</v>
      </c>
      <c r="Q11" s="23"/>
      <c r="R11" s="36">
        <f t="shared" si="3"/>
        <v>63</v>
      </c>
    </row>
    <row r="12" spans="1:18" s="11" customFormat="1" ht="23.25" customHeight="1">
      <c r="A12" s="30">
        <f t="shared" si="4"/>
        <v>8</v>
      </c>
      <c r="B12" s="44" t="s">
        <v>65</v>
      </c>
      <c r="C12" s="45">
        <v>11149</v>
      </c>
      <c r="D12" s="45">
        <v>3</v>
      </c>
      <c r="E12" s="45"/>
      <c r="F12" s="45"/>
      <c r="G12" s="22">
        <f t="shared" si="0"/>
        <v>0</v>
      </c>
      <c r="H12" s="23"/>
      <c r="I12" s="23"/>
      <c r="J12" s="22">
        <f t="shared" si="5"/>
        <v>0</v>
      </c>
      <c r="K12" s="23">
        <v>14</v>
      </c>
      <c r="L12" s="23">
        <v>15</v>
      </c>
      <c r="M12" s="22">
        <f t="shared" si="1"/>
        <v>29</v>
      </c>
      <c r="N12" s="23">
        <v>16</v>
      </c>
      <c r="O12" s="23">
        <v>16</v>
      </c>
      <c r="P12" s="22">
        <f t="shared" si="2"/>
        <v>32</v>
      </c>
      <c r="Q12" s="23"/>
      <c r="R12" s="36">
        <f t="shared" si="3"/>
        <v>61</v>
      </c>
    </row>
    <row r="13" spans="1:18" s="11" customFormat="1" ht="23.25" customHeight="1">
      <c r="A13" s="30">
        <f t="shared" si="4"/>
        <v>9</v>
      </c>
      <c r="B13" s="44" t="s">
        <v>66</v>
      </c>
      <c r="C13" s="45">
        <v>33059</v>
      </c>
      <c r="D13" s="45">
        <v>132</v>
      </c>
      <c r="E13" s="45">
        <v>13</v>
      </c>
      <c r="F13" s="45">
        <v>13</v>
      </c>
      <c r="G13" s="22">
        <f t="shared" si="0"/>
        <v>26</v>
      </c>
      <c r="H13" s="23"/>
      <c r="I13" s="23"/>
      <c r="J13" s="22">
        <f t="shared" si="5"/>
        <v>0</v>
      </c>
      <c r="K13" s="23">
        <v>15</v>
      </c>
      <c r="L13" s="23">
        <v>16</v>
      </c>
      <c r="M13" s="22">
        <f t="shared" si="1"/>
        <v>31</v>
      </c>
      <c r="N13" s="23"/>
      <c r="O13" s="23"/>
      <c r="P13" s="22">
        <f t="shared" si="2"/>
        <v>0</v>
      </c>
      <c r="Q13" s="23"/>
      <c r="R13" s="36">
        <f t="shared" si="3"/>
        <v>57</v>
      </c>
    </row>
    <row r="14" spans="1:18" ht="24.75" customHeight="1">
      <c r="A14" s="30">
        <f t="shared" si="4"/>
        <v>10</v>
      </c>
      <c r="B14" s="44" t="s">
        <v>99</v>
      </c>
      <c r="C14" s="45">
        <v>31101</v>
      </c>
      <c r="D14" s="45">
        <v>31</v>
      </c>
      <c r="E14" s="32"/>
      <c r="F14" s="32"/>
      <c r="G14" s="22">
        <f t="shared" si="0"/>
        <v>0</v>
      </c>
      <c r="H14" s="23">
        <v>20</v>
      </c>
      <c r="I14" s="23">
        <v>20</v>
      </c>
      <c r="J14" s="22">
        <v>40</v>
      </c>
      <c r="K14" s="23"/>
      <c r="L14" s="23"/>
      <c r="M14" s="22">
        <f t="shared" si="1"/>
        <v>0</v>
      </c>
      <c r="N14" s="23"/>
      <c r="O14" s="23"/>
      <c r="P14" s="22">
        <f t="shared" si="2"/>
        <v>0</v>
      </c>
      <c r="Q14" s="23"/>
      <c r="R14" s="36">
        <f t="shared" si="3"/>
        <v>40</v>
      </c>
    </row>
    <row r="15" spans="1:18" ht="22.5" customHeight="1">
      <c r="A15" s="30">
        <f t="shared" si="4"/>
        <v>11</v>
      </c>
      <c r="B15" s="44" t="s">
        <v>63</v>
      </c>
      <c r="C15" s="45">
        <v>9511</v>
      </c>
      <c r="D15" s="45">
        <v>7</v>
      </c>
      <c r="E15" s="45"/>
      <c r="F15" s="45"/>
      <c r="G15" s="22">
        <f t="shared" si="0"/>
        <v>0</v>
      </c>
      <c r="H15" s="23">
        <v>18</v>
      </c>
      <c r="I15" s="23">
        <v>18</v>
      </c>
      <c r="J15" s="22">
        <v>36</v>
      </c>
      <c r="K15" s="23"/>
      <c r="L15" s="23"/>
      <c r="M15" s="22">
        <f t="shared" si="1"/>
        <v>0</v>
      </c>
      <c r="N15" s="23"/>
      <c r="O15" s="23"/>
      <c r="P15" s="22">
        <f t="shared" si="2"/>
        <v>0</v>
      </c>
      <c r="Q15" s="23"/>
      <c r="R15" s="36">
        <f t="shared" si="3"/>
        <v>36</v>
      </c>
    </row>
    <row r="16" spans="1:18" ht="24" customHeight="1">
      <c r="A16" s="30">
        <f t="shared" si="4"/>
        <v>12</v>
      </c>
      <c r="B16" s="44" t="s">
        <v>115</v>
      </c>
      <c r="C16" s="71" t="s">
        <v>131</v>
      </c>
      <c r="D16" s="35"/>
      <c r="E16" s="45">
        <v>17</v>
      </c>
      <c r="F16" s="45">
        <v>18</v>
      </c>
      <c r="G16" s="22">
        <f t="shared" si="0"/>
        <v>35</v>
      </c>
      <c r="H16" s="23"/>
      <c r="I16" s="23"/>
      <c r="J16" s="22">
        <f>SUM(H16+I16)</f>
        <v>0</v>
      </c>
      <c r="K16" s="23"/>
      <c r="L16" s="23"/>
      <c r="M16" s="22">
        <f t="shared" si="1"/>
        <v>0</v>
      </c>
      <c r="N16" s="23"/>
      <c r="O16" s="23"/>
      <c r="P16" s="22">
        <f t="shared" si="2"/>
        <v>0</v>
      </c>
      <c r="Q16" s="23"/>
      <c r="R16" s="36">
        <f t="shared" si="3"/>
        <v>35</v>
      </c>
    </row>
    <row r="17" spans="1:18" ht="23.25" customHeight="1">
      <c r="A17" s="30">
        <f t="shared" si="4"/>
        <v>13</v>
      </c>
      <c r="B17" s="86" t="s">
        <v>75</v>
      </c>
      <c r="C17" s="45">
        <v>330038</v>
      </c>
      <c r="D17" s="45">
        <v>219</v>
      </c>
      <c r="E17" s="45"/>
      <c r="F17" s="45"/>
      <c r="G17" s="22">
        <f t="shared" si="0"/>
        <v>0</v>
      </c>
      <c r="H17" s="23"/>
      <c r="I17" s="23"/>
      <c r="J17" s="22">
        <f>SUM(H17+I17)</f>
        <v>0</v>
      </c>
      <c r="K17" s="23"/>
      <c r="L17" s="23"/>
      <c r="M17" s="22">
        <f t="shared" si="1"/>
        <v>0</v>
      </c>
      <c r="N17" s="23">
        <v>17</v>
      </c>
      <c r="O17" s="23">
        <v>18</v>
      </c>
      <c r="P17" s="22">
        <f t="shared" si="2"/>
        <v>35</v>
      </c>
      <c r="Q17" s="23"/>
      <c r="R17" s="36">
        <f t="shared" si="3"/>
        <v>35</v>
      </c>
    </row>
    <row r="18" spans="1:18" ht="30.75" customHeight="1">
      <c r="A18" s="30">
        <f t="shared" si="4"/>
        <v>14</v>
      </c>
      <c r="B18" s="44" t="s">
        <v>116</v>
      </c>
      <c r="C18" s="90">
        <v>163178</v>
      </c>
      <c r="D18" s="34"/>
      <c r="E18" s="32">
        <v>16</v>
      </c>
      <c r="F18" s="32">
        <v>17</v>
      </c>
      <c r="G18" s="22">
        <f t="shared" si="0"/>
        <v>33</v>
      </c>
      <c r="H18" s="23"/>
      <c r="I18" s="23"/>
      <c r="J18" s="22">
        <f>SUM(H18+I18)</f>
        <v>0</v>
      </c>
      <c r="K18" s="23"/>
      <c r="L18" s="23"/>
      <c r="M18" s="22"/>
      <c r="N18" s="23"/>
      <c r="O18" s="23"/>
      <c r="P18" s="22">
        <f t="shared" si="2"/>
        <v>0</v>
      </c>
      <c r="Q18" s="23"/>
      <c r="R18" s="36">
        <f t="shared" si="3"/>
        <v>33</v>
      </c>
    </row>
    <row r="19" ht="30.75" customHeight="1"/>
    <row r="20" ht="30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18">
    <mergeCell ref="R3:R4"/>
    <mergeCell ref="L3:L4"/>
    <mergeCell ref="M3:M4"/>
    <mergeCell ref="N3:N4"/>
    <mergeCell ref="O3:O4"/>
    <mergeCell ref="J3:J4"/>
    <mergeCell ref="P3:P4"/>
    <mergeCell ref="Q3:Q4"/>
    <mergeCell ref="K3:K4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65" bottom="0.8267716535433072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Celeste</cp:lastModifiedBy>
  <cp:lastPrinted>2016-09-27T13:01:58Z</cp:lastPrinted>
  <dcterms:created xsi:type="dcterms:W3CDTF">1999-02-01T09:44:11Z</dcterms:created>
  <dcterms:modified xsi:type="dcterms:W3CDTF">2016-09-28T08:44:44Z</dcterms:modified>
  <cp:category/>
  <cp:version/>
  <cp:contentType/>
  <cp:contentStatus/>
</cp:coreProperties>
</file>