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Motocross\"/>
    </mc:Choice>
  </mc:AlternateContent>
  <bookViews>
    <workbookView xWindow="0" yWindow="0" windowWidth="20490" windowHeight="7755" firstSheet="6" activeTab="12"/>
  </bookViews>
  <sheets>
    <sheet name="50cc Pro" sheetId="1" r:id="rId1"/>
    <sheet name="50cc Support" sheetId="2" r:id="rId2"/>
    <sheet name="65cc Pro" sheetId="3" r:id="rId3"/>
    <sheet name="65cc Club" sheetId="4" r:id="rId4"/>
    <sheet name="85cc Pro" sheetId="5" r:id="rId5"/>
    <sheet name="85cc Support" sheetId="6" r:id="rId6"/>
    <sheet name="125cc High School" sheetId="7" r:id="rId7"/>
    <sheet name="MX1" sheetId="8" r:id="rId8"/>
    <sheet name="MX2" sheetId="9" r:id="rId9"/>
    <sheet name="MX2B" sheetId="10" r:id="rId10"/>
    <sheet name="MX3" sheetId="11" r:id="rId11"/>
    <sheet name="MX3 Support" sheetId="12" r:id="rId12"/>
    <sheet name="Open Support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3" l="1"/>
  <c r="T23" i="9"/>
  <c r="T25" i="8"/>
  <c r="T25" i="7"/>
  <c r="T24" i="6"/>
  <c r="T33" i="5"/>
  <c r="T25" i="4"/>
  <c r="T24" i="3"/>
  <c r="T25" i="2"/>
  <c r="T26" i="1"/>
  <c r="T25" i="10" l="1"/>
  <c r="T25" i="11"/>
  <c r="T34" i="13" l="1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5" i="12"/>
  <c r="T16" i="11"/>
  <c r="T15" i="11"/>
  <c r="T14" i="11"/>
  <c r="T13" i="11"/>
  <c r="T12" i="11"/>
  <c r="T11" i="11"/>
  <c r="T10" i="11"/>
  <c r="T9" i="11"/>
  <c r="T6" i="11"/>
  <c r="T7" i="11"/>
  <c r="T8" i="11"/>
  <c r="T5" i="11"/>
  <c r="T17" i="10"/>
  <c r="T16" i="10"/>
  <c r="T15" i="10"/>
  <c r="T14" i="10"/>
  <c r="T13" i="10"/>
  <c r="T12" i="10"/>
  <c r="T11" i="10"/>
  <c r="T10" i="10"/>
  <c r="T9" i="10"/>
  <c r="T8" i="10"/>
  <c r="T7" i="10"/>
  <c r="T5" i="10"/>
  <c r="T6" i="10"/>
  <c r="T6" i="9"/>
  <c r="T5" i="9"/>
  <c r="T13" i="8"/>
  <c r="T12" i="8"/>
  <c r="T11" i="8"/>
  <c r="T10" i="8"/>
  <c r="T9" i="8"/>
  <c r="T8" i="8"/>
  <c r="T7" i="8"/>
  <c r="T6" i="8"/>
  <c r="T5" i="8"/>
  <c r="T13" i="7"/>
  <c r="T12" i="7"/>
  <c r="T11" i="7"/>
  <c r="T10" i="7"/>
  <c r="T9" i="7"/>
  <c r="T8" i="7"/>
  <c r="T7" i="7"/>
  <c r="T6" i="7"/>
  <c r="T5" i="7"/>
  <c r="T9" i="6"/>
  <c r="T8" i="6"/>
  <c r="T7" i="6"/>
  <c r="T6" i="6"/>
  <c r="T5" i="6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6" i="4"/>
  <c r="T5" i="4"/>
  <c r="T20" i="3"/>
  <c r="T19" i="3"/>
  <c r="T18" i="3"/>
  <c r="T17" i="3"/>
  <c r="T16" i="3"/>
  <c r="T15" i="3"/>
  <c r="T14" i="3"/>
  <c r="T13" i="3"/>
  <c r="T12" i="3"/>
  <c r="T11" i="3"/>
  <c r="T10" i="3"/>
  <c r="T8" i="3"/>
  <c r="T9" i="3"/>
  <c r="T7" i="3"/>
  <c r="T6" i="3"/>
  <c r="T5" i="3"/>
  <c r="T18" i="2"/>
  <c r="T17" i="2"/>
  <c r="T16" i="2"/>
  <c r="T15" i="2"/>
  <c r="T14" i="2"/>
  <c r="T13" i="2"/>
  <c r="T12" i="2"/>
  <c r="T11" i="2"/>
  <c r="T10" i="2"/>
  <c r="T8" i="2"/>
  <c r="T9" i="2"/>
  <c r="T6" i="2"/>
  <c r="T5" i="2"/>
  <c r="T7" i="2"/>
  <c r="T15" i="1"/>
  <c r="T14" i="1"/>
  <c r="T13" i="1"/>
  <c r="T12" i="1"/>
  <c r="T11" i="1"/>
  <c r="T10" i="1"/>
  <c r="T8" i="1"/>
  <c r="T9" i="1"/>
  <c r="T7" i="1"/>
  <c r="T6" i="1"/>
  <c r="T31" i="5" l="1"/>
  <c r="T25" i="12" l="1"/>
  <c r="T35" i="13" l="1"/>
  <c r="T24" i="12" l="1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24" i="11"/>
  <c r="T23" i="11"/>
  <c r="T22" i="11"/>
  <c r="T21" i="11"/>
  <c r="T20" i="11"/>
  <c r="T19" i="11"/>
  <c r="T18" i="11"/>
  <c r="T17" i="11"/>
  <c r="T24" i="10"/>
  <c r="T23" i="10"/>
  <c r="T22" i="10"/>
  <c r="T21" i="10"/>
  <c r="T20" i="10"/>
  <c r="T19" i="10"/>
  <c r="T18" i="10"/>
  <c r="T22" i="9"/>
  <c r="T21" i="9"/>
  <c r="T20" i="9"/>
  <c r="T12" i="9"/>
  <c r="T19" i="9"/>
  <c r="T14" i="9"/>
  <c r="T15" i="9"/>
  <c r="T17" i="9"/>
  <c r="T18" i="9"/>
  <c r="T10" i="9"/>
  <c r="T13" i="9"/>
  <c r="T11" i="9"/>
  <c r="T16" i="9"/>
  <c r="T9" i="9"/>
  <c r="T8" i="9"/>
  <c r="T7" i="9"/>
  <c r="T24" i="8"/>
  <c r="T23" i="8"/>
  <c r="T22" i="8"/>
  <c r="T21" i="8"/>
  <c r="T20" i="8"/>
  <c r="T19" i="8"/>
  <c r="T18" i="8"/>
  <c r="T17" i="8"/>
  <c r="T16" i="8"/>
  <c r="T15" i="8"/>
  <c r="T14" i="8"/>
  <c r="T24" i="7"/>
  <c r="T23" i="7"/>
  <c r="T22" i="7"/>
  <c r="T21" i="7"/>
  <c r="T20" i="7"/>
  <c r="T19" i="7"/>
  <c r="T18" i="7"/>
  <c r="T17" i="7"/>
  <c r="T16" i="7"/>
  <c r="T15" i="7"/>
  <c r="T14" i="7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32" i="5"/>
  <c r="T24" i="4"/>
  <c r="T23" i="4"/>
  <c r="T22" i="4"/>
  <c r="T21" i="4"/>
  <c r="T20" i="4"/>
  <c r="T19" i="4"/>
  <c r="T18" i="4"/>
  <c r="T17" i="4"/>
  <c r="T16" i="4"/>
  <c r="T15" i="4"/>
  <c r="T13" i="4"/>
  <c r="T12" i="4"/>
  <c r="T11" i="4"/>
  <c r="T9" i="4"/>
  <c r="T14" i="4"/>
  <c r="T8" i="4"/>
  <c r="T7" i="4"/>
  <c r="T10" i="4"/>
  <c r="T23" i="3"/>
  <c r="T22" i="3"/>
  <c r="T21" i="3"/>
  <c r="T24" i="2"/>
  <c r="T23" i="2"/>
  <c r="T22" i="2"/>
  <c r="T21" i="2"/>
  <c r="T20" i="2"/>
  <c r="T19" i="2"/>
  <c r="T25" i="1" l="1"/>
  <c r="T24" i="1"/>
  <c r="T23" i="1"/>
  <c r="T22" i="1"/>
  <c r="T21" i="1"/>
  <c r="T20" i="1"/>
  <c r="T19" i="1"/>
  <c r="T18" i="1"/>
  <c r="T17" i="1"/>
  <c r="T16" i="1"/>
</calcChain>
</file>

<file path=xl/sharedStrings.xml><?xml version="1.0" encoding="utf-8"?>
<sst xmlns="http://schemas.openxmlformats.org/spreadsheetml/2006/main" count="769" uniqueCount="194">
  <si>
    <t>TOTAL</t>
  </si>
  <si>
    <t>Pos</t>
  </si>
  <si>
    <t>COMPETITOR NAME &amp; SURNAME</t>
  </si>
  <si>
    <t>MSA LICENCE NUMBER</t>
  </si>
  <si>
    <t>RACE NUMBER</t>
  </si>
  <si>
    <t>REGION</t>
  </si>
  <si>
    <t>KZN</t>
  </si>
  <si>
    <t>PROVISIONAL RESULTS SUBJECT TO CHANGE</t>
  </si>
  <si>
    <t>Blake Spencer</t>
  </si>
  <si>
    <t>2017 KWAZULU NATAL MOTOCROSS CHAMPIONSHIP -  50cc Pro CLASS</t>
  </si>
  <si>
    <t>Heat 1</t>
  </si>
  <si>
    <t>Heat 2</t>
  </si>
  <si>
    <t>Midway            29 Jan</t>
  </si>
  <si>
    <t>Blake Frost</t>
  </si>
  <si>
    <t>DNF</t>
  </si>
  <si>
    <t>Tyler Peterson</t>
  </si>
  <si>
    <t>Riley Wium</t>
  </si>
  <si>
    <t>Jordan van Wyk</t>
  </si>
  <si>
    <t>Deagan Metcalf</t>
  </si>
  <si>
    <t>Midway                                       29 Jan</t>
  </si>
  <si>
    <t>2017 KWAZULU NATAL MOTOCROSS CHAMPIONSHIP -  50cc Support CLASS</t>
  </si>
  <si>
    <t>Scott Spencer</t>
  </si>
  <si>
    <t>Liam van Zyl</t>
  </si>
  <si>
    <t>Daniel English</t>
  </si>
  <si>
    <t>Evan Frost</t>
  </si>
  <si>
    <t>Brody Bircher</t>
  </si>
  <si>
    <t>Cohen Cameron</t>
  </si>
  <si>
    <t>Cayden Allegaert</t>
  </si>
  <si>
    <t>Jack Roche</t>
  </si>
  <si>
    <t>Tyler Smith</t>
  </si>
  <si>
    <t>Cody Gregor</t>
  </si>
  <si>
    <t>2017 KWAZULU NATAL MOTOCROSS CHAMPIONSHIP -  65cc Pro CLASS</t>
  </si>
  <si>
    <t>Tyron Matthysen</t>
  </si>
  <si>
    <t>Levi Bekker</t>
  </si>
  <si>
    <t>Troy Muraour</t>
  </si>
  <si>
    <t>Murray Smith</t>
  </si>
  <si>
    <t>Trey Cox</t>
  </si>
  <si>
    <t>Cameron Newberry</t>
  </si>
  <si>
    <t>Bryce Peterson</t>
  </si>
  <si>
    <t>Luke Grundy</t>
  </si>
  <si>
    <t>Cheyenne De Lima</t>
  </si>
  <si>
    <t>Wyatt McGregor</t>
  </si>
  <si>
    <t>2017 KWAZULU NATAL MOTOCROSS CHAMPIONSHIP -  65cc Club CLASS</t>
  </si>
  <si>
    <t>Kai Henning</t>
  </si>
  <si>
    <t>Declan Bornman</t>
  </si>
  <si>
    <t>Xander McCarthy</t>
  </si>
  <si>
    <t>2017 KWAZULU NATAL MOTOCROSS CHAMPIONSHIP -  85cc Pro CLASS</t>
  </si>
  <si>
    <t>NR</t>
  </si>
  <si>
    <t>Shauen Mamba</t>
  </si>
  <si>
    <t>Tristen Wolhuter</t>
  </si>
  <si>
    <t>11x</t>
  </si>
  <si>
    <t>Kieran Holm</t>
  </si>
  <si>
    <t>Miles Wolhuter</t>
  </si>
  <si>
    <t>Jadene De Lima</t>
  </si>
  <si>
    <t>DNR</t>
  </si>
  <si>
    <t>Kade van Deventer</t>
  </si>
  <si>
    <t>Jayden Pateras</t>
  </si>
  <si>
    <t>Amber McGregor</t>
  </si>
  <si>
    <t>2017 KWAZULU NATAL MOTOCROSS CHAMPIONSHIP -  85cc Support CLASS</t>
  </si>
  <si>
    <t>Jordan Ribino</t>
  </si>
  <si>
    <t>2017 KWAZULU NATAL MOTOCROSS CHAMPIONSHIP -  125 High School CLASS</t>
  </si>
  <si>
    <t>Regan Wasmuth</t>
  </si>
  <si>
    <t>Cam Thompson</t>
  </si>
  <si>
    <t>Cameron Durow</t>
  </si>
  <si>
    <t>2017 KWAZULU NATAL MOTOCROSS CHAMPIONSHIP -  MX1 CLASS</t>
  </si>
  <si>
    <t>Cameron Odendaal</t>
  </si>
  <si>
    <t>Jono Hubbard</t>
  </si>
  <si>
    <t>2017 KWAZULU NATAL MOTOCROSS CHAMPIONSHIP -  MX2 CLASS</t>
  </si>
  <si>
    <t>Cayle Dormehl</t>
  </si>
  <si>
    <t>Bradley Cox</t>
  </si>
  <si>
    <t>Matthew Malan</t>
  </si>
  <si>
    <t>Daniel De Bruin</t>
  </si>
  <si>
    <t>Robert Toepfer</t>
  </si>
  <si>
    <t>Damon Strydom</t>
  </si>
  <si>
    <t>2017 KWAZULU NATAL MOTOCROSS CHAMPIONSHIP -  MX3 CLASS</t>
  </si>
  <si>
    <t>2017 KWAZULU NATAL MOTOCROSS CHAMPIONSHIP -  MX2B CLASS</t>
  </si>
  <si>
    <t>Keagan Vosloo</t>
  </si>
  <si>
    <t>Roxanne Baney</t>
  </si>
  <si>
    <t>Kate Stephenson</t>
  </si>
  <si>
    <t>Marco D'Almeida</t>
  </si>
  <si>
    <t>Aaron Hoogers</t>
  </si>
  <si>
    <t>Mitchell Harvey</t>
  </si>
  <si>
    <t>Mitchell Buchanan</t>
  </si>
  <si>
    <t>Luke Colman</t>
  </si>
  <si>
    <t>Club Licence</t>
  </si>
  <si>
    <t>Ryan Bosiger</t>
  </si>
  <si>
    <t>Michael Kretzmann</t>
  </si>
  <si>
    <t>Dean Henning</t>
  </si>
  <si>
    <t>Brett Bircher</t>
  </si>
  <si>
    <t>Darren Bunyan</t>
  </si>
  <si>
    <t>Gavin Frost</t>
  </si>
  <si>
    <t>Rodney Odendaal</t>
  </si>
  <si>
    <t>Steven Graham</t>
  </si>
  <si>
    <t>Ryan Fabian</t>
  </si>
  <si>
    <t>Dustin Elliott</t>
  </si>
  <si>
    <t>Blane Gaugain</t>
  </si>
  <si>
    <t>Social Licence</t>
  </si>
  <si>
    <t>2017 KWAZULU NATAL MOTOCROSS CHAMPIONSHIP -  MX3 Support CLASS</t>
  </si>
  <si>
    <t>Greg Minnaar</t>
  </si>
  <si>
    <t>13x</t>
  </si>
  <si>
    <t>2017 KWAZULU NATAL MOTOCROSS CHAMPIONSHIP -  Open Support CLASS</t>
  </si>
  <si>
    <t>Kyle West</t>
  </si>
  <si>
    <t>o/e</t>
  </si>
  <si>
    <t>Chris Rae</t>
  </si>
  <si>
    <t>Michael Spencer</t>
  </si>
  <si>
    <t>Gareth Moir</t>
  </si>
  <si>
    <t>Andrew Robinson</t>
  </si>
  <si>
    <t>Barry Clarke</t>
  </si>
  <si>
    <t>Russell Harvey</t>
  </si>
  <si>
    <t>Geoff Wolhuter</t>
  </si>
  <si>
    <t>Midway</t>
  </si>
  <si>
    <t>Michael English</t>
  </si>
  <si>
    <t>Donavan Jakobi</t>
  </si>
  <si>
    <t>Jonathan Hubbard</t>
  </si>
  <si>
    <t>Terry Wolhuter</t>
  </si>
  <si>
    <t>Trenton Kretzmann</t>
  </si>
  <si>
    <t>Tristan Durow</t>
  </si>
  <si>
    <t>Matthew Green</t>
  </si>
  <si>
    <t>Jayden Ashwell</t>
  </si>
  <si>
    <t>Bradley Fenton</t>
  </si>
  <si>
    <t>Wyatt Avis</t>
  </si>
  <si>
    <t>Daniel van Zyl</t>
  </si>
  <si>
    <t>DNS</t>
  </si>
  <si>
    <t>Natasha Rugani</t>
  </si>
  <si>
    <t>Brett Webb</t>
  </si>
  <si>
    <t>Terry Grey</t>
  </si>
  <si>
    <t xml:space="preserve">Midway                                      </t>
  </si>
  <si>
    <t xml:space="preserve">Midway       </t>
  </si>
  <si>
    <t>Ty Nairn</t>
  </si>
  <si>
    <t>x</t>
  </si>
  <si>
    <t>Kyan Valjee</t>
  </si>
  <si>
    <t>Brad Purchase</t>
  </si>
  <si>
    <t>Blake Gutzeit</t>
  </si>
  <si>
    <t>E7</t>
  </si>
  <si>
    <t>Zane Odendaal</t>
  </si>
  <si>
    <t>Brett Swanepoel</t>
  </si>
  <si>
    <t>Anthony Botha</t>
  </si>
  <si>
    <t>Dalan Hall</t>
  </si>
  <si>
    <t>E191</t>
  </si>
  <si>
    <t>Zayne Seegers</t>
  </si>
  <si>
    <t>Rod Bergstrom</t>
  </si>
  <si>
    <t>Roger Bergstrom</t>
  </si>
  <si>
    <t>Mason Buist</t>
  </si>
  <si>
    <t>MMC&amp;CC      9 July</t>
  </si>
  <si>
    <t>MMC&amp;CC</t>
  </si>
  <si>
    <t>Chadd Smith</t>
  </si>
  <si>
    <t>Troy Ekerold</t>
  </si>
  <si>
    <t>Nathan Rawlins</t>
  </si>
  <si>
    <t>Slade Botha</t>
  </si>
  <si>
    <t>Slade Smith</t>
  </si>
  <si>
    <t>Justin Cope</t>
  </si>
  <si>
    <t>Mitch Buchanan</t>
  </si>
  <si>
    <t>Calvin Nel</t>
  </si>
  <si>
    <t>Jack Pullen</t>
  </si>
  <si>
    <t>Wesley Sachse</t>
  </si>
  <si>
    <t>Tyler Petersen</t>
  </si>
  <si>
    <t>Cuan Conway</t>
  </si>
  <si>
    <t>J331</t>
  </si>
  <si>
    <t>William Luxford</t>
  </si>
  <si>
    <t>Dean Gove</t>
  </si>
  <si>
    <t>o/e140002</t>
  </si>
  <si>
    <t>Hunter Conway</t>
  </si>
  <si>
    <t>Chase Dormehl</t>
  </si>
  <si>
    <t>Brendon Crookes</t>
  </si>
  <si>
    <t>Ross Milne</t>
  </si>
  <si>
    <t>Haydn Cole</t>
  </si>
  <si>
    <t>Myles Crookes</t>
  </si>
  <si>
    <t>Erlel Vaughan</t>
  </si>
  <si>
    <t>?</t>
  </si>
  <si>
    <t>Camden McLellan</t>
  </si>
  <si>
    <t>ACU147452</t>
  </si>
  <si>
    <t>DMSB</t>
  </si>
  <si>
    <t>Callum McMaster</t>
  </si>
  <si>
    <t>Matthew Harper</t>
  </si>
  <si>
    <t>oe100009</t>
  </si>
  <si>
    <t>Tyler Tarantino</t>
  </si>
  <si>
    <t>Seth Young</t>
  </si>
  <si>
    <t>OSA</t>
  </si>
  <si>
    <t>Timo Toepfer</t>
  </si>
  <si>
    <t>Nate McLellan</t>
  </si>
  <si>
    <t>Jonathan Mlimi</t>
  </si>
  <si>
    <t>Hayden Tulley</t>
  </si>
  <si>
    <t>Caleb Young</t>
  </si>
  <si>
    <t>Blake Young</t>
  </si>
  <si>
    <t>Davin Cocker</t>
  </si>
  <si>
    <t>Nathan Maybery</t>
  </si>
  <si>
    <t>Dylan Kirk</t>
  </si>
  <si>
    <t>Wesley McGavin</t>
  </si>
  <si>
    <t>Mark Carty</t>
  </si>
  <si>
    <t>Keegan Hixon Mahoney</t>
  </si>
  <si>
    <t>Joshua Mlimi</t>
  </si>
  <si>
    <t>Drop 1</t>
  </si>
  <si>
    <t>Drop 2</t>
  </si>
  <si>
    <t xml:space="preserve">Drop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</si>
</sst>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6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/>
    <xf numFmtId="0" fontId="5" fillId="0" borderId="8" xfId="0" applyFont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" fillId="2" borderId="14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3" borderId="11" xfId="0" applyFont="1" applyFill="1" applyBorder="1"/>
    <xf numFmtId="0" fontId="0" fillId="3" borderId="11" xfId="0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0" xfId="0" applyFill="1"/>
    <xf numFmtId="0" fontId="5" fillId="4" borderId="11" xfId="0" applyFont="1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0" xfId="0" applyFill="1"/>
    <xf numFmtId="0" fontId="0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3" borderId="8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5" fillId="4" borderId="8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8" xfId="0" applyBorder="1"/>
    <xf numFmtId="164" fontId="1" fillId="2" borderId="22" xfId="0" quotePrefix="1" applyNumberFormat="1" applyFont="1" applyFill="1" applyBorder="1" applyAlignment="1">
      <alignment horizontal="center"/>
    </xf>
    <xf numFmtId="164" fontId="1" fillId="2" borderId="21" xfId="0" quotePrefix="1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6" fillId="0" borderId="8" xfId="0" applyFont="1" applyFill="1" applyBorder="1"/>
    <xf numFmtId="0" fontId="5" fillId="0" borderId="23" xfId="0" applyFont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4" borderId="23" xfId="0" applyFill="1" applyBorder="1"/>
    <xf numFmtId="0" fontId="0" fillId="4" borderId="23" xfId="0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3" borderId="11" xfId="0" applyFill="1" applyBorder="1"/>
    <xf numFmtId="0" fontId="0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" fontId="8" fillId="0" borderId="0" xfId="0" applyNumberFormat="1" applyFont="1"/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4" borderId="17" xfId="0" applyFill="1" applyBorder="1"/>
    <xf numFmtId="0" fontId="5" fillId="0" borderId="0" xfId="0" applyFont="1" applyBorder="1"/>
    <xf numFmtId="0" fontId="5" fillId="4" borderId="0" xfId="0" applyFont="1" applyFill="1" applyBorder="1"/>
    <xf numFmtId="0" fontId="0" fillId="0" borderId="14" xfId="0" applyFill="1" applyBorder="1"/>
    <xf numFmtId="0" fontId="5" fillId="0" borderId="17" xfId="0" applyFont="1" applyBorder="1"/>
    <xf numFmtId="0" fontId="5" fillId="0" borderId="14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876300</xdr:colOff>
      <xdr:row>2</xdr:row>
      <xdr:rowOff>171450</xdr:rowOff>
    </xdr:to>
    <xdr:grpSp>
      <xdr:nvGrpSpPr>
        <xdr:cNvPr id="11" name="Group 10"/>
        <xdr:cNvGrpSpPr>
          <a:grpSpLocks/>
        </xdr:cNvGrpSpPr>
      </xdr:nvGrpSpPr>
      <xdr:grpSpPr>
        <a:xfrm>
          <a:off x="0" y="0"/>
          <a:ext cx="3933825" cy="771525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57650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12432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4812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266700"/>
          <a:ext cx="4067175" cy="400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4</xdr:col>
      <xdr:colOff>533400</xdr:colOff>
      <xdr:row>2</xdr:row>
      <xdr:rowOff>171450</xdr:rowOff>
    </xdr:to>
    <xdr:grpSp>
      <xdr:nvGrpSpPr>
        <xdr:cNvPr id="6" name="Group 5"/>
        <xdr:cNvGrpSpPr>
          <a:grpSpLocks/>
        </xdr:cNvGrpSpPr>
      </xdr:nvGrpSpPr>
      <xdr:grpSpPr>
        <a:xfrm>
          <a:off x="85725" y="142875"/>
          <a:ext cx="3933825" cy="771525"/>
          <a:chOff x="0" y="0"/>
          <a:chExt cx="5210174" cy="847725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295275</xdr:colOff>
      <xdr:row>2</xdr:row>
      <xdr:rowOff>76200</xdr:rowOff>
    </xdr:to>
    <xdr:grpSp>
      <xdr:nvGrpSpPr>
        <xdr:cNvPr id="8" name="Group 7"/>
        <xdr:cNvGrpSpPr>
          <a:grpSpLocks/>
        </xdr:cNvGrpSpPr>
      </xdr:nvGrpSpPr>
      <xdr:grpSpPr>
        <a:xfrm>
          <a:off x="0" y="0"/>
          <a:ext cx="3933825" cy="771525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393382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57650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95750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76700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6717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8" name="Group 7"/>
        <xdr:cNvGrpSpPr>
          <a:grpSpLocks/>
        </xdr:cNvGrpSpPr>
      </xdr:nvGrpSpPr>
      <xdr:grpSpPr>
        <a:xfrm>
          <a:off x="0" y="266700"/>
          <a:ext cx="4152900" cy="400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16" workbookViewId="0">
      <selection activeCell="T27" sqref="T27"/>
    </sheetView>
  </sheetViews>
  <sheetFormatPr defaultRowHeight="15" x14ac:dyDescent="0.25"/>
  <cols>
    <col min="1" max="1" width="5.140625" customWidth="1"/>
    <col min="2" max="2" width="24.5703125" customWidth="1"/>
    <col min="3" max="3" width="16.140625" style="3" customWidth="1"/>
    <col min="4" max="4" width="15.28515625" style="3" customWidth="1"/>
    <col min="5" max="5" width="10.7109375" style="3" customWidth="1"/>
    <col min="6" max="19" width="6.42578125" style="3" customWidth="1"/>
    <col min="20" max="20" width="7.7109375" style="3" customWidth="1"/>
    <col min="21" max="21" width="18.85546875" customWidth="1"/>
  </cols>
  <sheetData>
    <row r="1" spans="1:22" ht="23.25" customHeight="1" x14ac:dyDescent="0.25">
      <c r="A1" s="1"/>
      <c r="B1" s="1"/>
      <c r="C1" s="1"/>
      <c r="E1" s="1"/>
      <c r="F1" s="96" t="s">
        <v>9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  <c r="V1" s="2"/>
    </row>
    <row r="2" spans="1:22" ht="24" thickBot="1" x14ac:dyDescent="0.3">
      <c r="A2" s="1"/>
      <c r="B2" s="1"/>
      <c r="C2" s="1"/>
      <c r="D2" s="1"/>
      <c r="E2" s="1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2"/>
      <c r="V2" s="2"/>
    </row>
    <row r="3" spans="1:22" x14ac:dyDescent="0.25">
      <c r="F3" s="99" t="s">
        <v>12</v>
      </c>
      <c r="G3" s="100"/>
      <c r="H3" s="103" t="s">
        <v>110</v>
      </c>
      <c r="I3" s="104"/>
      <c r="J3" s="103" t="s">
        <v>110</v>
      </c>
      <c r="K3" s="104"/>
      <c r="L3" s="99" t="s">
        <v>143</v>
      </c>
      <c r="M3" s="100"/>
      <c r="N3" s="103" t="s">
        <v>110</v>
      </c>
      <c r="O3" s="104"/>
      <c r="P3" s="103" t="s">
        <v>144</v>
      </c>
      <c r="Q3" s="104"/>
      <c r="R3" s="82"/>
      <c r="S3" s="82"/>
      <c r="T3" s="94" t="s">
        <v>0</v>
      </c>
    </row>
    <row r="4" spans="1:22" ht="15.75" thickBot="1" x14ac:dyDescent="0.3">
      <c r="F4" s="101"/>
      <c r="G4" s="102"/>
      <c r="H4" s="92">
        <v>42806</v>
      </c>
      <c r="I4" s="93"/>
      <c r="J4" s="92">
        <v>42848</v>
      </c>
      <c r="K4" s="93"/>
      <c r="L4" s="101"/>
      <c r="M4" s="102"/>
      <c r="N4" s="92">
        <v>42995</v>
      </c>
      <c r="O4" s="93"/>
      <c r="P4" s="92">
        <v>43044</v>
      </c>
      <c r="Q4" s="93"/>
      <c r="R4" s="80"/>
      <c r="S4" s="80"/>
      <c r="T4" s="95"/>
    </row>
    <row r="5" spans="1:22" s="9" customFormat="1" ht="44.25" customHeight="1" thickBot="1" x14ac:dyDescent="0.3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7" t="s">
        <v>10</v>
      </c>
      <c r="G5" s="22" t="s">
        <v>11</v>
      </c>
      <c r="H5" s="7" t="s">
        <v>10</v>
      </c>
      <c r="I5" s="22" t="s">
        <v>11</v>
      </c>
      <c r="J5" s="7" t="s">
        <v>10</v>
      </c>
      <c r="K5" s="22" t="s">
        <v>11</v>
      </c>
      <c r="L5" s="7" t="s">
        <v>10</v>
      </c>
      <c r="M5" s="22" t="s">
        <v>11</v>
      </c>
      <c r="N5" s="7" t="s">
        <v>10</v>
      </c>
      <c r="O5" s="22" t="s">
        <v>11</v>
      </c>
      <c r="P5" s="7" t="s">
        <v>10</v>
      </c>
      <c r="Q5" s="22" t="s">
        <v>11</v>
      </c>
      <c r="R5" s="57" t="s">
        <v>191</v>
      </c>
      <c r="S5" s="57" t="s">
        <v>192</v>
      </c>
      <c r="T5" s="8"/>
    </row>
    <row r="6" spans="1:22" x14ac:dyDescent="0.25">
      <c r="A6" s="10">
        <v>1</v>
      </c>
      <c r="B6" s="11" t="s">
        <v>17</v>
      </c>
      <c r="C6" s="62">
        <v>2133</v>
      </c>
      <c r="D6" s="62">
        <v>747</v>
      </c>
      <c r="E6" s="62" t="s">
        <v>6</v>
      </c>
      <c r="F6" s="13">
        <v>25</v>
      </c>
      <c r="G6" s="23">
        <v>25</v>
      </c>
      <c r="H6" s="23">
        <v>25</v>
      </c>
      <c r="I6" s="23">
        <v>25</v>
      </c>
      <c r="J6" s="23">
        <v>25</v>
      </c>
      <c r="K6" s="23">
        <v>25</v>
      </c>
      <c r="L6" s="23">
        <v>25</v>
      </c>
      <c r="M6" s="23">
        <v>25</v>
      </c>
      <c r="N6" s="23">
        <v>25</v>
      </c>
      <c r="O6" s="23">
        <v>25</v>
      </c>
      <c r="P6" s="23">
        <v>25</v>
      </c>
      <c r="Q6" s="23">
        <v>25</v>
      </c>
      <c r="R6" s="23">
        <v>25</v>
      </c>
      <c r="S6" s="23">
        <v>25</v>
      </c>
      <c r="T6" s="14">
        <f t="shared" ref="T6:T15" si="0">SUM(F6:Q6)-(R6+S6)</f>
        <v>250</v>
      </c>
    </row>
    <row r="7" spans="1:22" x14ac:dyDescent="0.25">
      <c r="A7" s="10">
        <v>2</v>
      </c>
      <c r="B7" s="15" t="s">
        <v>16</v>
      </c>
      <c r="C7" s="50">
        <v>2516</v>
      </c>
      <c r="D7" s="50">
        <v>238</v>
      </c>
      <c r="E7" s="50" t="s">
        <v>6</v>
      </c>
      <c r="F7" s="17">
        <v>18</v>
      </c>
      <c r="G7" s="24">
        <v>19</v>
      </c>
      <c r="H7" s="24">
        <v>22</v>
      </c>
      <c r="I7" s="24">
        <v>20</v>
      </c>
      <c r="J7" s="24">
        <v>22</v>
      </c>
      <c r="K7" s="24">
        <v>18</v>
      </c>
      <c r="L7" s="24">
        <v>22</v>
      </c>
      <c r="M7" s="24">
        <v>22</v>
      </c>
      <c r="N7" s="24">
        <v>20</v>
      </c>
      <c r="O7" s="24">
        <v>20</v>
      </c>
      <c r="P7" s="24">
        <v>19</v>
      </c>
      <c r="Q7" s="24">
        <v>19</v>
      </c>
      <c r="R7" s="24">
        <v>18</v>
      </c>
      <c r="S7" s="24">
        <v>18</v>
      </c>
      <c r="T7" s="18">
        <f t="shared" si="0"/>
        <v>205</v>
      </c>
    </row>
    <row r="8" spans="1:22" x14ac:dyDescent="0.25">
      <c r="A8" s="10">
        <v>3</v>
      </c>
      <c r="B8" s="15" t="s">
        <v>13</v>
      </c>
      <c r="C8" s="50">
        <v>2575</v>
      </c>
      <c r="D8" s="50">
        <v>29</v>
      </c>
      <c r="E8" s="50" t="s">
        <v>6</v>
      </c>
      <c r="F8" s="25" t="s">
        <v>14</v>
      </c>
      <c r="G8" s="24">
        <v>17</v>
      </c>
      <c r="H8" s="24">
        <v>19</v>
      </c>
      <c r="I8" s="24">
        <v>19</v>
      </c>
      <c r="J8" s="24">
        <v>20</v>
      </c>
      <c r="K8" s="24">
        <v>20</v>
      </c>
      <c r="L8" s="24">
        <v>20</v>
      </c>
      <c r="M8" s="24">
        <v>17</v>
      </c>
      <c r="N8" s="24">
        <v>19</v>
      </c>
      <c r="O8" s="24">
        <v>19</v>
      </c>
      <c r="P8" s="24">
        <v>20</v>
      </c>
      <c r="Q8" s="24">
        <v>20</v>
      </c>
      <c r="R8" s="24">
        <v>0</v>
      </c>
      <c r="S8" s="24">
        <v>17</v>
      </c>
      <c r="T8" s="18">
        <f t="shared" si="0"/>
        <v>193</v>
      </c>
    </row>
    <row r="9" spans="1:22" x14ac:dyDescent="0.25">
      <c r="A9" s="10">
        <v>4</v>
      </c>
      <c r="B9" s="49" t="s">
        <v>18</v>
      </c>
      <c r="C9" s="50">
        <v>3501</v>
      </c>
      <c r="D9" s="50">
        <v>91</v>
      </c>
      <c r="E9" s="50" t="s">
        <v>6</v>
      </c>
      <c r="F9" s="17">
        <v>19</v>
      </c>
      <c r="G9" s="24">
        <v>20</v>
      </c>
      <c r="H9" s="24">
        <v>18</v>
      </c>
      <c r="I9" s="24">
        <v>18</v>
      </c>
      <c r="J9" s="24">
        <v>18</v>
      </c>
      <c r="K9" s="24">
        <v>19</v>
      </c>
      <c r="L9" s="24">
        <v>18</v>
      </c>
      <c r="M9" s="24">
        <v>20</v>
      </c>
      <c r="N9" s="24">
        <v>18</v>
      </c>
      <c r="O9" s="24">
        <v>16</v>
      </c>
      <c r="P9" s="24">
        <v>18</v>
      </c>
      <c r="Q9" s="24">
        <v>18</v>
      </c>
      <c r="R9" s="24">
        <v>16</v>
      </c>
      <c r="S9" s="24">
        <v>18</v>
      </c>
      <c r="T9" s="18">
        <f t="shared" si="0"/>
        <v>186</v>
      </c>
    </row>
    <row r="10" spans="1:22" x14ac:dyDescent="0.25">
      <c r="A10" s="10">
        <v>5</v>
      </c>
      <c r="B10" s="15" t="s">
        <v>15</v>
      </c>
      <c r="C10" s="50">
        <v>1783</v>
      </c>
      <c r="D10" s="50">
        <v>88</v>
      </c>
      <c r="E10" s="50" t="s">
        <v>6</v>
      </c>
      <c r="F10" s="17">
        <v>22</v>
      </c>
      <c r="G10" s="24">
        <v>22</v>
      </c>
      <c r="H10" s="24">
        <v>20</v>
      </c>
      <c r="I10" s="24">
        <v>22</v>
      </c>
      <c r="J10" s="24">
        <v>19</v>
      </c>
      <c r="K10" s="24">
        <v>22</v>
      </c>
      <c r="L10" s="24">
        <v>17</v>
      </c>
      <c r="M10" s="24">
        <v>18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162</v>
      </c>
    </row>
    <row r="11" spans="1:22" x14ac:dyDescent="0.25">
      <c r="A11" s="10">
        <v>6</v>
      </c>
      <c r="B11" s="15" t="s">
        <v>153</v>
      </c>
      <c r="C11" s="50">
        <v>12318</v>
      </c>
      <c r="D11" s="50">
        <v>31</v>
      </c>
      <c r="E11" s="50" t="s">
        <v>6</v>
      </c>
      <c r="F11" s="17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22</v>
      </c>
      <c r="O11" s="24">
        <v>22</v>
      </c>
      <c r="P11" s="24">
        <v>22</v>
      </c>
      <c r="Q11" s="24">
        <v>22</v>
      </c>
      <c r="R11" s="24">
        <v>0</v>
      </c>
      <c r="S11" s="24">
        <v>0</v>
      </c>
      <c r="T11" s="18">
        <f t="shared" si="0"/>
        <v>88</v>
      </c>
    </row>
    <row r="12" spans="1:22" x14ac:dyDescent="0.25">
      <c r="A12" s="10">
        <v>7</v>
      </c>
      <c r="B12" s="47" t="s">
        <v>8</v>
      </c>
      <c r="C12" s="64">
        <v>3569</v>
      </c>
      <c r="D12" s="64">
        <v>19</v>
      </c>
      <c r="E12" s="64" t="s">
        <v>6</v>
      </c>
      <c r="F12" s="17">
        <v>20</v>
      </c>
      <c r="G12" s="24">
        <v>18</v>
      </c>
      <c r="H12" s="24">
        <v>17</v>
      </c>
      <c r="I12" s="24">
        <v>17</v>
      </c>
      <c r="J12" s="40" t="s">
        <v>14</v>
      </c>
      <c r="K12" s="40" t="s">
        <v>14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72</v>
      </c>
    </row>
    <row r="13" spans="1:22" x14ac:dyDescent="0.25">
      <c r="A13" s="10">
        <v>8</v>
      </c>
      <c r="B13" s="15" t="s">
        <v>22</v>
      </c>
      <c r="C13" s="50">
        <v>3670</v>
      </c>
      <c r="D13" s="50">
        <v>25</v>
      </c>
      <c r="E13" s="50" t="s">
        <v>6</v>
      </c>
      <c r="F13" s="17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17</v>
      </c>
      <c r="O13" s="24">
        <v>18</v>
      </c>
      <c r="P13" s="24">
        <v>17</v>
      </c>
      <c r="Q13" s="24">
        <v>17</v>
      </c>
      <c r="R13" s="24">
        <v>0</v>
      </c>
      <c r="S13" s="24">
        <v>0</v>
      </c>
      <c r="T13" s="18">
        <f t="shared" si="0"/>
        <v>69</v>
      </c>
    </row>
    <row r="14" spans="1:22" x14ac:dyDescent="0.25">
      <c r="A14" s="10">
        <v>9</v>
      </c>
      <c r="B14" s="15" t="s">
        <v>130</v>
      </c>
      <c r="C14" s="50">
        <v>9774</v>
      </c>
      <c r="D14" s="50">
        <v>28</v>
      </c>
      <c r="E14" s="50" t="s">
        <v>6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19</v>
      </c>
      <c r="M14" s="24">
        <v>19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38</v>
      </c>
    </row>
    <row r="15" spans="1:22" x14ac:dyDescent="0.25">
      <c r="A15" s="10">
        <v>10</v>
      </c>
      <c r="B15" s="15" t="s">
        <v>154</v>
      </c>
      <c r="C15" s="50"/>
      <c r="D15" s="50">
        <v>146</v>
      </c>
      <c r="E15" s="50" t="s">
        <v>168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17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17</v>
      </c>
    </row>
    <row r="16" spans="1:22" x14ac:dyDescent="0.25">
      <c r="A16" s="10">
        <v>11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ref="T16:T25" si="1">SUM(F16:Q16)</f>
        <v>0</v>
      </c>
    </row>
    <row r="17" spans="1:22" x14ac:dyDescent="0.25">
      <c r="A17" s="10">
        <v>12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1"/>
        <v>0</v>
      </c>
    </row>
    <row r="18" spans="1:22" x14ac:dyDescent="0.25">
      <c r="A18" s="10">
        <v>13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1"/>
        <v>0</v>
      </c>
    </row>
    <row r="19" spans="1:22" x14ac:dyDescent="0.25">
      <c r="A19" s="10">
        <v>14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2" x14ac:dyDescent="0.25">
      <c r="A20" s="10">
        <v>15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2" x14ac:dyDescent="0.25">
      <c r="A21" s="10">
        <v>16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2" x14ac:dyDescent="0.25">
      <c r="A22" s="10">
        <v>17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2" x14ac:dyDescent="0.25">
      <c r="A23" s="10">
        <v>18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1"/>
        <v>0</v>
      </c>
    </row>
    <row r="24" spans="1:22" x14ac:dyDescent="0.25">
      <c r="A24" s="10">
        <v>19</v>
      </c>
      <c r="B24" s="15"/>
      <c r="C24" s="16"/>
      <c r="D24" s="16"/>
      <c r="E24" s="16"/>
      <c r="F24" s="17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>
        <f t="shared" si="1"/>
        <v>0</v>
      </c>
    </row>
    <row r="25" spans="1:22" ht="15.75" thickBot="1" x14ac:dyDescent="0.3">
      <c r="A25" s="32">
        <v>20</v>
      </c>
      <c r="B25" s="58"/>
      <c r="C25" s="59"/>
      <c r="D25" s="59"/>
      <c r="E25" s="59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>
        <f t="shared" si="1"/>
        <v>0</v>
      </c>
      <c r="U25" s="38"/>
      <c r="V25" s="38"/>
    </row>
    <row r="26" spans="1:22" s="19" customFormat="1" x14ac:dyDescent="0.25">
      <c r="C26" s="20"/>
      <c r="D26" s="20"/>
      <c r="E26" s="20"/>
      <c r="F26" s="91">
        <v>6</v>
      </c>
      <c r="G26" s="91"/>
      <c r="H26" s="91">
        <v>6</v>
      </c>
      <c r="I26" s="91"/>
      <c r="J26" s="91">
        <v>6</v>
      </c>
      <c r="K26" s="91"/>
      <c r="L26" s="91">
        <v>6</v>
      </c>
      <c r="M26" s="91"/>
      <c r="N26" s="91">
        <v>7</v>
      </c>
      <c r="O26" s="91"/>
      <c r="P26" s="91">
        <v>6</v>
      </c>
      <c r="Q26" s="91"/>
      <c r="R26" s="89"/>
      <c r="S26" s="89"/>
      <c r="T26" s="79">
        <f>AVERAGE(F26:Q26)</f>
        <v>6.166666666666667</v>
      </c>
    </row>
    <row r="27" spans="1:22" x14ac:dyDescent="0.25">
      <c r="B27" s="98" t="s">
        <v>7</v>
      </c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  <row r="28" spans="1:22" x14ac:dyDescent="0.25">
      <c r="B28" s="98"/>
      <c r="C28" s="98"/>
      <c r="D28" s="98"/>
      <c r="E28" s="98"/>
      <c r="F28" s="9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81"/>
      <c r="S28" s="81"/>
      <c r="T28" s="21"/>
    </row>
  </sheetData>
  <sortState ref="B6:T15">
    <sortCondition descending="1" ref="T6:T15"/>
  </sortState>
  <mergeCells count="19">
    <mergeCell ref="T3:T4"/>
    <mergeCell ref="F1:T2"/>
    <mergeCell ref="B27:F28"/>
    <mergeCell ref="F3:G4"/>
    <mergeCell ref="L3:M4"/>
    <mergeCell ref="F26:G26"/>
    <mergeCell ref="H3:I3"/>
    <mergeCell ref="H4:I4"/>
    <mergeCell ref="H26:I26"/>
    <mergeCell ref="J3:K3"/>
    <mergeCell ref="N3:O3"/>
    <mergeCell ref="N4:O4"/>
    <mergeCell ref="P3:Q3"/>
    <mergeCell ref="P4:Q4"/>
    <mergeCell ref="N26:O26"/>
    <mergeCell ref="J4:K4"/>
    <mergeCell ref="L26:M26"/>
    <mergeCell ref="P26:Q26"/>
    <mergeCell ref="J26:K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2" workbookViewId="0">
      <selection activeCell="T25" sqref="T25"/>
    </sheetView>
  </sheetViews>
  <sheetFormatPr defaultRowHeight="15" x14ac:dyDescent="0.25"/>
  <cols>
    <col min="2" max="2" width="26.7109375" customWidth="1"/>
    <col min="6" max="7" width="7" customWidth="1"/>
    <col min="8" max="9" width="6.7109375" customWidth="1"/>
    <col min="10" max="10" width="7" customWidth="1"/>
    <col min="11" max="11" width="6.7109375" customWidth="1"/>
    <col min="12" max="12" width="7.140625" customWidth="1"/>
    <col min="13" max="13" width="7" customWidth="1"/>
    <col min="14" max="14" width="6.5703125" customWidth="1"/>
    <col min="15" max="15" width="6.7109375" customWidth="1"/>
    <col min="16" max="16" width="7" customWidth="1"/>
    <col min="17" max="19" width="6.7109375" customWidth="1"/>
    <col min="21" max="21" width="14.28515625" customWidth="1"/>
  </cols>
  <sheetData>
    <row r="1" spans="1:20" ht="21" customHeight="1" thickBot="1" x14ac:dyDescent="0.3">
      <c r="D1" s="96" t="s">
        <v>75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124</v>
      </c>
      <c r="C5" s="62">
        <v>3529</v>
      </c>
      <c r="D5" s="62">
        <v>26</v>
      </c>
      <c r="E5" s="62" t="s">
        <v>6</v>
      </c>
      <c r="F5" s="13">
        <v>0</v>
      </c>
      <c r="G5" s="23">
        <v>0</v>
      </c>
      <c r="H5" s="23">
        <v>22</v>
      </c>
      <c r="I5" s="23">
        <v>22</v>
      </c>
      <c r="J5" s="23">
        <v>22</v>
      </c>
      <c r="K5" s="23">
        <v>22</v>
      </c>
      <c r="L5" s="23">
        <v>25</v>
      </c>
      <c r="M5" s="23">
        <v>25</v>
      </c>
      <c r="N5" s="23">
        <v>25</v>
      </c>
      <c r="O5" s="23">
        <v>25</v>
      </c>
      <c r="P5" s="23">
        <v>25</v>
      </c>
      <c r="Q5" s="23">
        <v>20</v>
      </c>
      <c r="R5" s="23">
        <v>0</v>
      </c>
      <c r="S5" s="23">
        <v>0</v>
      </c>
      <c r="T5" s="14">
        <f t="shared" ref="T5:T17" si="0">SUM(F5:Q5)-(R5+S5)</f>
        <v>233</v>
      </c>
    </row>
    <row r="6" spans="1:20" x14ac:dyDescent="0.25">
      <c r="A6" s="10">
        <v>2</v>
      </c>
      <c r="B6" s="49" t="s">
        <v>85</v>
      </c>
      <c r="C6" s="50">
        <v>1239</v>
      </c>
      <c r="D6" s="50">
        <v>28</v>
      </c>
      <c r="E6" s="50" t="s">
        <v>6</v>
      </c>
      <c r="F6" s="17">
        <v>22</v>
      </c>
      <c r="G6" s="24">
        <v>22</v>
      </c>
      <c r="H6" s="24">
        <v>20</v>
      </c>
      <c r="I6" s="24">
        <v>19</v>
      </c>
      <c r="J6" s="24">
        <v>20</v>
      </c>
      <c r="K6" s="24">
        <v>20</v>
      </c>
      <c r="L6" s="24">
        <v>22</v>
      </c>
      <c r="M6" s="24">
        <v>22</v>
      </c>
      <c r="N6" s="24">
        <v>20</v>
      </c>
      <c r="O6" s="24">
        <v>22</v>
      </c>
      <c r="P6" s="24">
        <v>22</v>
      </c>
      <c r="Q6" s="24">
        <v>22</v>
      </c>
      <c r="R6" s="24">
        <v>19</v>
      </c>
      <c r="S6" s="24">
        <v>20</v>
      </c>
      <c r="T6" s="18">
        <f t="shared" si="0"/>
        <v>214</v>
      </c>
    </row>
    <row r="7" spans="1:20" x14ac:dyDescent="0.25">
      <c r="A7" s="10">
        <v>3</v>
      </c>
      <c r="B7" s="49" t="s">
        <v>76</v>
      </c>
      <c r="C7" s="50">
        <v>2141</v>
      </c>
      <c r="D7" s="50">
        <v>15</v>
      </c>
      <c r="E7" s="50" t="s">
        <v>6</v>
      </c>
      <c r="F7" s="17">
        <v>18</v>
      </c>
      <c r="G7" s="24">
        <v>20</v>
      </c>
      <c r="H7" s="24">
        <v>17</v>
      </c>
      <c r="I7" s="24">
        <v>16</v>
      </c>
      <c r="J7" s="24">
        <v>0</v>
      </c>
      <c r="K7" s="24">
        <v>0</v>
      </c>
      <c r="L7" s="40" t="s">
        <v>14</v>
      </c>
      <c r="M7" s="24">
        <v>20</v>
      </c>
      <c r="N7" s="24">
        <v>22</v>
      </c>
      <c r="O7" s="24">
        <v>20</v>
      </c>
      <c r="P7" s="24">
        <v>20</v>
      </c>
      <c r="Q7" s="24">
        <v>25</v>
      </c>
      <c r="R7" s="24">
        <v>0</v>
      </c>
      <c r="S7" s="24">
        <v>0</v>
      </c>
      <c r="T7" s="18">
        <f t="shared" si="0"/>
        <v>178</v>
      </c>
    </row>
    <row r="8" spans="1:20" x14ac:dyDescent="0.25">
      <c r="A8" s="10">
        <v>4</v>
      </c>
      <c r="B8" s="49" t="s">
        <v>83</v>
      </c>
      <c r="C8" s="50">
        <v>3742</v>
      </c>
      <c r="D8" s="50">
        <v>26</v>
      </c>
      <c r="E8" s="50" t="s">
        <v>6</v>
      </c>
      <c r="F8" s="17">
        <v>17</v>
      </c>
      <c r="G8" s="24">
        <v>14</v>
      </c>
      <c r="H8" s="24">
        <v>19</v>
      </c>
      <c r="I8" s="24">
        <v>20</v>
      </c>
      <c r="J8" s="24">
        <v>17</v>
      </c>
      <c r="K8" s="24">
        <v>17</v>
      </c>
      <c r="L8" s="24">
        <v>17</v>
      </c>
      <c r="M8" s="24">
        <v>16</v>
      </c>
      <c r="N8" s="24">
        <v>19</v>
      </c>
      <c r="O8" s="24">
        <v>19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175</v>
      </c>
    </row>
    <row r="9" spans="1:20" x14ac:dyDescent="0.25">
      <c r="A9" s="10">
        <v>5</v>
      </c>
      <c r="B9" s="49" t="s">
        <v>79</v>
      </c>
      <c r="C9" s="50">
        <v>2578</v>
      </c>
      <c r="D9" s="50">
        <v>29</v>
      </c>
      <c r="E9" s="50" t="s">
        <v>6</v>
      </c>
      <c r="F9" s="17">
        <v>16</v>
      </c>
      <c r="G9" s="24">
        <v>18</v>
      </c>
      <c r="H9" s="24">
        <v>14</v>
      </c>
      <c r="I9" s="24">
        <v>18</v>
      </c>
      <c r="J9" s="24">
        <v>19</v>
      </c>
      <c r="K9" s="24">
        <v>19</v>
      </c>
      <c r="L9" s="24">
        <v>20</v>
      </c>
      <c r="M9" s="24">
        <v>19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143</v>
      </c>
    </row>
    <row r="10" spans="1:20" x14ac:dyDescent="0.25">
      <c r="A10" s="10">
        <v>6</v>
      </c>
      <c r="B10" s="49" t="s">
        <v>81</v>
      </c>
      <c r="C10" s="50">
        <v>2920</v>
      </c>
      <c r="D10" s="50">
        <v>77</v>
      </c>
      <c r="E10" s="50" t="s">
        <v>6</v>
      </c>
      <c r="F10" s="17">
        <v>20</v>
      </c>
      <c r="G10" s="24">
        <v>19</v>
      </c>
      <c r="H10" s="24">
        <v>18</v>
      </c>
      <c r="I10" s="24">
        <v>14</v>
      </c>
      <c r="J10" s="24">
        <v>16</v>
      </c>
      <c r="K10" s="24">
        <v>18</v>
      </c>
      <c r="L10" s="24">
        <v>18</v>
      </c>
      <c r="M10" s="24">
        <v>18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141</v>
      </c>
    </row>
    <row r="11" spans="1:20" x14ac:dyDescent="0.25">
      <c r="A11" s="10">
        <v>7</v>
      </c>
      <c r="B11" s="49" t="s">
        <v>78</v>
      </c>
      <c r="C11" s="50">
        <v>1464</v>
      </c>
      <c r="D11" s="50">
        <v>25</v>
      </c>
      <c r="E11" s="50" t="s">
        <v>6</v>
      </c>
      <c r="F11" s="17">
        <v>14</v>
      </c>
      <c r="G11" s="24">
        <v>15</v>
      </c>
      <c r="H11" s="24">
        <v>15</v>
      </c>
      <c r="I11" s="24">
        <v>15</v>
      </c>
      <c r="J11" s="24">
        <v>18</v>
      </c>
      <c r="K11" s="24">
        <v>16</v>
      </c>
      <c r="L11" s="24">
        <v>19</v>
      </c>
      <c r="M11" s="24">
        <v>17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129</v>
      </c>
    </row>
    <row r="12" spans="1:20" x14ac:dyDescent="0.25">
      <c r="A12" s="10">
        <v>8</v>
      </c>
      <c r="B12" s="49" t="s">
        <v>82</v>
      </c>
      <c r="C12" s="50">
        <v>4481</v>
      </c>
      <c r="D12" s="50">
        <v>117</v>
      </c>
      <c r="E12" s="50" t="s">
        <v>6</v>
      </c>
      <c r="F12" s="17">
        <v>25</v>
      </c>
      <c r="G12" s="24">
        <v>25</v>
      </c>
      <c r="H12" s="24">
        <v>25</v>
      </c>
      <c r="I12" s="24">
        <v>25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100</v>
      </c>
    </row>
    <row r="13" spans="1:20" x14ac:dyDescent="0.25">
      <c r="A13" s="10">
        <v>9</v>
      </c>
      <c r="B13" s="15" t="s">
        <v>142</v>
      </c>
      <c r="C13" s="16">
        <v>9750</v>
      </c>
      <c r="D13" s="16">
        <v>317</v>
      </c>
      <c r="E13" s="50" t="s">
        <v>6</v>
      </c>
      <c r="F13" s="17">
        <v>0</v>
      </c>
      <c r="G13" s="24">
        <v>0</v>
      </c>
      <c r="H13" s="24">
        <v>0</v>
      </c>
      <c r="I13" s="24">
        <v>0</v>
      </c>
      <c r="J13" s="24">
        <v>25</v>
      </c>
      <c r="K13" s="24">
        <v>25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50</v>
      </c>
    </row>
    <row r="14" spans="1:20" x14ac:dyDescent="0.25">
      <c r="A14" s="10">
        <v>10</v>
      </c>
      <c r="B14" s="49" t="s">
        <v>77</v>
      </c>
      <c r="C14" s="50">
        <v>3567</v>
      </c>
      <c r="D14" s="50">
        <v>21</v>
      </c>
      <c r="E14" s="50" t="s">
        <v>6</v>
      </c>
      <c r="F14" s="17">
        <v>19</v>
      </c>
      <c r="G14" s="24">
        <v>16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35</v>
      </c>
    </row>
    <row r="15" spans="1:20" x14ac:dyDescent="0.25">
      <c r="A15" s="10">
        <v>11</v>
      </c>
      <c r="B15" s="15" t="s">
        <v>123</v>
      </c>
      <c r="C15" s="16">
        <v>2729</v>
      </c>
      <c r="D15" s="16">
        <v>31</v>
      </c>
      <c r="E15" s="50" t="s">
        <v>47</v>
      </c>
      <c r="F15" s="17">
        <v>0</v>
      </c>
      <c r="G15" s="24">
        <v>0</v>
      </c>
      <c r="H15" s="24">
        <v>16</v>
      </c>
      <c r="I15" s="24">
        <v>17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33</v>
      </c>
    </row>
    <row r="16" spans="1:20" x14ac:dyDescent="0.25">
      <c r="A16" s="10">
        <v>12</v>
      </c>
      <c r="B16" s="15" t="s">
        <v>80</v>
      </c>
      <c r="C16" s="16">
        <v>1046</v>
      </c>
      <c r="D16" s="16">
        <v>55</v>
      </c>
      <c r="E16" s="50" t="s">
        <v>6</v>
      </c>
      <c r="F16" s="17">
        <v>15</v>
      </c>
      <c r="G16" s="24">
        <v>17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18">
        <f t="shared" si="0"/>
        <v>32</v>
      </c>
    </row>
    <row r="17" spans="1:21" x14ac:dyDescent="0.25">
      <c r="A17" s="10">
        <v>13</v>
      </c>
      <c r="B17" s="15" t="s">
        <v>125</v>
      </c>
      <c r="C17" s="16">
        <v>7599</v>
      </c>
      <c r="D17" s="16">
        <v>214</v>
      </c>
      <c r="E17" s="50" t="s">
        <v>6</v>
      </c>
      <c r="F17" s="17">
        <v>0</v>
      </c>
      <c r="G17" s="24">
        <v>0</v>
      </c>
      <c r="H17" s="40" t="s">
        <v>14</v>
      </c>
      <c r="I17" s="40" t="s">
        <v>54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18">
        <f t="shared" si="0"/>
        <v>0</v>
      </c>
    </row>
    <row r="18" spans="1:21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ref="T18:T24" si="1">SUM(F18:Q18)</f>
        <v>0</v>
      </c>
    </row>
    <row r="19" spans="1:21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1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1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1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1" x14ac:dyDescent="0.25">
      <c r="A23" s="10">
        <v>19</v>
      </c>
      <c r="B23" s="55"/>
      <c r="C23" s="55"/>
      <c r="D23" s="55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1"/>
        <v>0</v>
      </c>
    </row>
    <row r="24" spans="1:21" ht="15.75" thickBot="1" x14ac:dyDescent="0.3">
      <c r="A24" s="32">
        <v>20</v>
      </c>
      <c r="B24" s="33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1"/>
        <v>0</v>
      </c>
      <c r="U24" s="38"/>
    </row>
    <row r="25" spans="1:21" x14ac:dyDescent="0.25">
      <c r="A25" s="19"/>
      <c r="B25" s="19"/>
      <c r="C25" s="20"/>
      <c r="D25" s="20"/>
      <c r="E25" s="20"/>
      <c r="F25" s="91">
        <v>9</v>
      </c>
      <c r="G25" s="91"/>
      <c r="H25" s="91">
        <v>10</v>
      </c>
      <c r="I25" s="91"/>
      <c r="J25" s="91">
        <v>7</v>
      </c>
      <c r="K25" s="91"/>
      <c r="L25" s="91">
        <v>7</v>
      </c>
      <c r="M25" s="91"/>
      <c r="N25" s="91">
        <v>4</v>
      </c>
      <c r="O25" s="91"/>
      <c r="P25" s="91">
        <v>3</v>
      </c>
      <c r="Q25" s="91"/>
      <c r="R25" s="89"/>
      <c r="S25" s="89"/>
      <c r="T25" s="79">
        <f>AVERAGE(F25:Q25)</f>
        <v>6.666666666666667</v>
      </c>
    </row>
    <row r="26" spans="1:21" x14ac:dyDescent="0.25">
      <c r="B26" s="98" t="s">
        <v>7</v>
      </c>
      <c r="C26" s="98"/>
      <c r="D26" s="98"/>
      <c r="E26" s="98"/>
      <c r="F26" s="9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1"/>
      <c r="S26" s="81"/>
      <c r="T26" s="21"/>
    </row>
    <row r="27" spans="1:21" ht="15" customHeight="1" x14ac:dyDescent="0.25">
      <c r="B27" s="98"/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</sheetData>
  <sortState ref="B5:T17">
    <sortCondition descending="1" ref="T5:T17"/>
  </sortState>
  <mergeCells count="20">
    <mergeCell ref="D1:T1"/>
    <mergeCell ref="F2:G3"/>
    <mergeCell ref="T2:T3"/>
    <mergeCell ref="H2:I2"/>
    <mergeCell ref="H3:I3"/>
    <mergeCell ref="J2:K2"/>
    <mergeCell ref="J3:K3"/>
    <mergeCell ref="N2:O2"/>
    <mergeCell ref="P2:Q2"/>
    <mergeCell ref="N3:O3"/>
    <mergeCell ref="L2:M2"/>
    <mergeCell ref="L3:M3"/>
    <mergeCell ref="J25:K25"/>
    <mergeCell ref="F25:G25"/>
    <mergeCell ref="P3:Q3"/>
    <mergeCell ref="N25:O25"/>
    <mergeCell ref="B26:F27"/>
    <mergeCell ref="H25:I25"/>
    <mergeCell ref="P25:Q25"/>
    <mergeCell ref="L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7" workbookViewId="0">
      <selection activeCell="D1" sqref="D1:T1"/>
    </sheetView>
  </sheetViews>
  <sheetFormatPr defaultRowHeight="15" x14ac:dyDescent="0.25"/>
  <cols>
    <col min="2" max="2" width="24.85546875" customWidth="1"/>
    <col min="3" max="3" width="12" customWidth="1"/>
    <col min="6" max="6" width="7.28515625" customWidth="1"/>
    <col min="7" max="7" width="7.140625" customWidth="1"/>
    <col min="8" max="8" width="7.42578125" customWidth="1"/>
    <col min="9" max="9" width="6.85546875" customWidth="1"/>
    <col min="10" max="10" width="7.140625" customWidth="1"/>
    <col min="11" max="11" width="6.5703125" customWidth="1"/>
    <col min="12" max="12" width="7.42578125" customWidth="1"/>
    <col min="13" max="13" width="7" customWidth="1"/>
    <col min="14" max="14" width="7.42578125" customWidth="1"/>
    <col min="15" max="15" width="7.140625" customWidth="1"/>
    <col min="16" max="19" width="6.7109375" customWidth="1"/>
    <col min="21" max="21" width="13.85546875" customWidth="1"/>
  </cols>
  <sheetData>
    <row r="1" spans="1:20" ht="21" customHeight="1" thickBot="1" x14ac:dyDescent="0.3">
      <c r="D1" s="96" t="s">
        <v>74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7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8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56" t="s">
        <v>10</v>
      </c>
      <c r="I4" s="57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193</v>
      </c>
      <c r="S4" s="57" t="s">
        <v>192</v>
      </c>
      <c r="T4" s="8"/>
    </row>
    <row r="5" spans="1:20" x14ac:dyDescent="0.25">
      <c r="A5" s="10">
        <v>1</v>
      </c>
      <c r="B5" s="11" t="s">
        <v>88</v>
      </c>
      <c r="C5" s="12">
        <v>2956</v>
      </c>
      <c r="D5" s="12">
        <v>30</v>
      </c>
      <c r="E5" s="62" t="s">
        <v>6</v>
      </c>
      <c r="F5" s="13">
        <v>25</v>
      </c>
      <c r="G5" s="23">
        <v>25</v>
      </c>
      <c r="H5" s="23">
        <v>25</v>
      </c>
      <c r="I5" s="23">
        <v>25</v>
      </c>
      <c r="J5" s="23">
        <v>25</v>
      </c>
      <c r="K5" s="23">
        <v>25</v>
      </c>
      <c r="L5" s="23">
        <v>25</v>
      </c>
      <c r="M5" s="23">
        <v>25</v>
      </c>
      <c r="N5" s="23">
        <v>25</v>
      </c>
      <c r="O5" s="23">
        <v>25</v>
      </c>
      <c r="P5" s="23">
        <v>25</v>
      </c>
      <c r="Q5" s="23">
        <v>25</v>
      </c>
      <c r="R5" s="23">
        <v>25</v>
      </c>
      <c r="S5" s="23">
        <v>25</v>
      </c>
      <c r="T5" s="14">
        <f t="shared" ref="T5:T16" si="0">SUM(F5:Q5)-(R5+S5)</f>
        <v>250</v>
      </c>
    </row>
    <row r="6" spans="1:20" x14ac:dyDescent="0.25">
      <c r="A6" s="10">
        <v>2</v>
      </c>
      <c r="B6" s="15" t="s">
        <v>90</v>
      </c>
      <c r="C6" s="16">
        <v>1965</v>
      </c>
      <c r="D6" s="16">
        <v>100</v>
      </c>
      <c r="E6" s="50" t="s">
        <v>6</v>
      </c>
      <c r="F6" s="17">
        <v>20</v>
      </c>
      <c r="G6" s="24">
        <v>22</v>
      </c>
      <c r="H6" s="24">
        <v>20</v>
      </c>
      <c r="I6" s="24">
        <v>20</v>
      </c>
      <c r="J6" s="24">
        <v>20</v>
      </c>
      <c r="K6" s="24">
        <v>20</v>
      </c>
      <c r="L6" s="24">
        <v>0</v>
      </c>
      <c r="M6" s="24">
        <v>0</v>
      </c>
      <c r="N6" s="24">
        <v>22</v>
      </c>
      <c r="O6" s="24">
        <v>22</v>
      </c>
      <c r="P6" s="24">
        <v>20</v>
      </c>
      <c r="Q6" s="24">
        <v>20</v>
      </c>
      <c r="R6" s="24">
        <v>0</v>
      </c>
      <c r="S6" s="24">
        <v>0</v>
      </c>
      <c r="T6" s="18">
        <f t="shared" si="0"/>
        <v>206</v>
      </c>
    </row>
    <row r="7" spans="1:20" x14ac:dyDescent="0.25">
      <c r="A7" s="10">
        <v>3</v>
      </c>
      <c r="B7" s="15" t="s">
        <v>86</v>
      </c>
      <c r="C7" s="16">
        <v>2336</v>
      </c>
      <c r="D7" s="16">
        <v>13</v>
      </c>
      <c r="E7" s="50" t="s">
        <v>6</v>
      </c>
      <c r="F7" s="17">
        <v>22</v>
      </c>
      <c r="G7" s="24">
        <v>19</v>
      </c>
      <c r="H7" s="24">
        <v>19</v>
      </c>
      <c r="I7" s="24">
        <v>19</v>
      </c>
      <c r="J7" s="24">
        <v>19</v>
      </c>
      <c r="K7" s="24">
        <v>19</v>
      </c>
      <c r="L7" s="24">
        <v>22</v>
      </c>
      <c r="M7" s="24">
        <v>22</v>
      </c>
      <c r="N7" s="24">
        <v>20</v>
      </c>
      <c r="O7" s="24">
        <v>20</v>
      </c>
      <c r="P7" s="24">
        <v>0</v>
      </c>
      <c r="Q7" s="24">
        <v>18</v>
      </c>
      <c r="R7" s="24">
        <v>0</v>
      </c>
      <c r="S7" s="24">
        <v>18</v>
      </c>
      <c r="T7" s="18">
        <f t="shared" si="0"/>
        <v>201</v>
      </c>
    </row>
    <row r="8" spans="1:20" x14ac:dyDescent="0.25">
      <c r="A8" s="10">
        <v>4</v>
      </c>
      <c r="B8" s="15" t="s">
        <v>87</v>
      </c>
      <c r="C8" s="16">
        <v>1386</v>
      </c>
      <c r="D8" s="16">
        <v>14</v>
      </c>
      <c r="E8" s="50" t="s">
        <v>6</v>
      </c>
      <c r="F8" s="17">
        <v>17</v>
      </c>
      <c r="G8" s="24">
        <v>18</v>
      </c>
      <c r="H8" s="24">
        <v>18</v>
      </c>
      <c r="I8" s="24">
        <v>18</v>
      </c>
      <c r="J8" s="24">
        <v>18</v>
      </c>
      <c r="K8" s="24">
        <v>18</v>
      </c>
      <c r="L8" s="24">
        <v>19</v>
      </c>
      <c r="M8" s="24">
        <v>19</v>
      </c>
      <c r="N8" s="24">
        <v>19</v>
      </c>
      <c r="O8" s="24">
        <v>19</v>
      </c>
      <c r="P8" s="24">
        <v>19</v>
      </c>
      <c r="Q8" s="24">
        <v>19</v>
      </c>
      <c r="R8" s="24">
        <v>17</v>
      </c>
      <c r="S8" s="24">
        <v>18</v>
      </c>
      <c r="T8" s="18">
        <f t="shared" si="0"/>
        <v>186</v>
      </c>
    </row>
    <row r="9" spans="1:20" x14ac:dyDescent="0.25">
      <c r="A9" s="10">
        <v>5</v>
      </c>
      <c r="B9" s="15" t="s">
        <v>89</v>
      </c>
      <c r="C9" s="16">
        <v>3784</v>
      </c>
      <c r="D9" s="16">
        <v>57</v>
      </c>
      <c r="E9" s="50" t="s">
        <v>6</v>
      </c>
      <c r="F9" s="17">
        <v>18</v>
      </c>
      <c r="G9" s="24">
        <v>17</v>
      </c>
      <c r="H9" s="24">
        <v>17</v>
      </c>
      <c r="I9" s="24">
        <v>17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69</v>
      </c>
    </row>
    <row r="10" spans="1:20" x14ac:dyDescent="0.25">
      <c r="A10" s="10">
        <v>6</v>
      </c>
      <c r="B10" s="15" t="s">
        <v>94</v>
      </c>
      <c r="C10" s="16">
        <v>4205</v>
      </c>
      <c r="D10" s="16">
        <v>800</v>
      </c>
      <c r="E10" s="50" t="s">
        <v>6</v>
      </c>
      <c r="F10" s="17">
        <v>15</v>
      </c>
      <c r="G10" s="24">
        <v>16</v>
      </c>
      <c r="H10" s="24">
        <v>0</v>
      </c>
      <c r="I10" s="24">
        <v>0</v>
      </c>
      <c r="J10" s="24">
        <v>16</v>
      </c>
      <c r="K10" s="24">
        <v>17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64</v>
      </c>
    </row>
    <row r="11" spans="1:20" x14ac:dyDescent="0.25">
      <c r="A11" s="10">
        <v>7</v>
      </c>
      <c r="B11" s="15" t="s">
        <v>141</v>
      </c>
      <c r="C11" s="16">
        <v>8769</v>
      </c>
      <c r="D11" s="16">
        <v>25</v>
      </c>
      <c r="E11" s="50" t="s">
        <v>6</v>
      </c>
      <c r="F11" s="17">
        <v>0</v>
      </c>
      <c r="G11" s="24">
        <v>0</v>
      </c>
      <c r="H11" s="24">
        <v>0</v>
      </c>
      <c r="I11" s="24">
        <v>0</v>
      </c>
      <c r="J11" s="24">
        <v>22</v>
      </c>
      <c r="K11" s="24">
        <v>22</v>
      </c>
      <c r="L11" s="24">
        <v>18</v>
      </c>
      <c r="M11" s="40" t="s">
        <v>54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62</v>
      </c>
    </row>
    <row r="12" spans="1:20" x14ac:dyDescent="0.25">
      <c r="A12" s="10">
        <v>8</v>
      </c>
      <c r="B12" s="15" t="s">
        <v>92</v>
      </c>
      <c r="C12" s="16">
        <v>4054</v>
      </c>
      <c r="D12" s="16">
        <v>111</v>
      </c>
      <c r="E12" s="50" t="s">
        <v>6</v>
      </c>
      <c r="F12" s="17">
        <v>16</v>
      </c>
      <c r="G12" s="40" t="s">
        <v>14</v>
      </c>
      <c r="H12" s="24">
        <v>22</v>
      </c>
      <c r="I12" s="24">
        <v>22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60</v>
      </c>
    </row>
    <row r="13" spans="1:20" x14ac:dyDescent="0.25">
      <c r="A13" s="10">
        <v>9</v>
      </c>
      <c r="B13" s="15" t="s">
        <v>140</v>
      </c>
      <c r="C13" s="16">
        <v>3998</v>
      </c>
      <c r="D13" s="16">
        <v>7</v>
      </c>
      <c r="E13" s="50" t="s">
        <v>6</v>
      </c>
      <c r="F13" s="17">
        <v>0</v>
      </c>
      <c r="G13" s="24">
        <v>0</v>
      </c>
      <c r="H13" s="24">
        <v>0</v>
      </c>
      <c r="I13" s="24">
        <v>0</v>
      </c>
      <c r="J13" s="24">
        <v>17</v>
      </c>
      <c r="K13" s="40" t="s">
        <v>14</v>
      </c>
      <c r="L13" s="24">
        <v>20</v>
      </c>
      <c r="M13" s="24">
        <v>20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57</v>
      </c>
    </row>
    <row r="14" spans="1:20" x14ac:dyDescent="0.25">
      <c r="A14" s="10">
        <v>10</v>
      </c>
      <c r="B14" s="15" t="s">
        <v>163</v>
      </c>
      <c r="C14" s="16">
        <v>8818</v>
      </c>
      <c r="D14" s="16">
        <v>103</v>
      </c>
      <c r="E14" s="50" t="s">
        <v>6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22</v>
      </c>
      <c r="Q14" s="24">
        <v>22</v>
      </c>
      <c r="R14" s="24">
        <v>0</v>
      </c>
      <c r="S14" s="24">
        <v>0</v>
      </c>
      <c r="T14" s="18">
        <f t="shared" si="0"/>
        <v>44</v>
      </c>
    </row>
    <row r="15" spans="1:20" x14ac:dyDescent="0.25">
      <c r="A15" s="10">
        <v>11</v>
      </c>
      <c r="B15" s="15" t="s">
        <v>93</v>
      </c>
      <c r="C15" s="16">
        <v>1301</v>
      </c>
      <c r="D15" s="16">
        <v>299</v>
      </c>
      <c r="E15" s="50" t="s">
        <v>6</v>
      </c>
      <c r="F15" s="17">
        <v>19</v>
      </c>
      <c r="G15" s="24">
        <v>20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39</v>
      </c>
    </row>
    <row r="16" spans="1:20" x14ac:dyDescent="0.25">
      <c r="A16" s="10">
        <v>12</v>
      </c>
      <c r="B16" s="15" t="s">
        <v>159</v>
      </c>
      <c r="C16" s="16" t="s">
        <v>160</v>
      </c>
      <c r="D16" s="16">
        <v>66</v>
      </c>
      <c r="E16" s="50" t="s">
        <v>6</v>
      </c>
      <c r="F16" s="1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18</v>
      </c>
      <c r="O16" s="24">
        <v>18</v>
      </c>
      <c r="P16" s="24">
        <v>0</v>
      </c>
      <c r="Q16" s="24">
        <v>0</v>
      </c>
      <c r="R16" s="24">
        <v>0</v>
      </c>
      <c r="S16" s="24">
        <v>0</v>
      </c>
      <c r="T16" s="18">
        <f t="shared" si="0"/>
        <v>36</v>
      </c>
    </row>
    <row r="17" spans="1:21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ref="T17:T24" si="1">SUM(F17:Q17)</f>
        <v>0</v>
      </c>
    </row>
    <row r="18" spans="1:21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1"/>
        <v>0</v>
      </c>
    </row>
    <row r="19" spans="1:21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1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1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1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1" x14ac:dyDescent="0.25">
      <c r="A23" s="41">
        <v>19</v>
      </c>
      <c r="B23" s="42" t="s">
        <v>95</v>
      </c>
      <c r="C23" s="43">
        <v>3963</v>
      </c>
      <c r="D23" s="43">
        <v>67</v>
      </c>
      <c r="E23" s="43" t="s">
        <v>6</v>
      </c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>
        <f t="shared" si="1"/>
        <v>0</v>
      </c>
      <c r="U23" s="31" t="s">
        <v>96</v>
      </c>
    </row>
    <row r="24" spans="1:21" ht="15.75" thickBot="1" x14ac:dyDescent="0.3">
      <c r="A24" s="26">
        <v>20</v>
      </c>
      <c r="B24" s="74" t="s">
        <v>91</v>
      </c>
      <c r="C24" s="27">
        <v>4198</v>
      </c>
      <c r="D24" s="27">
        <v>100</v>
      </c>
      <c r="E24" s="27" t="s">
        <v>6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>
        <f t="shared" si="1"/>
        <v>0</v>
      </c>
      <c r="U24" s="31" t="s">
        <v>84</v>
      </c>
    </row>
    <row r="25" spans="1:21" x14ac:dyDescent="0.25">
      <c r="A25" s="19"/>
      <c r="B25" s="19"/>
      <c r="C25" s="20"/>
      <c r="D25" s="20"/>
      <c r="E25" s="20"/>
      <c r="F25" s="91">
        <v>8</v>
      </c>
      <c r="G25" s="91"/>
      <c r="H25" s="91">
        <v>6</v>
      </c>
      <c r="I25" s="91"/>
      <c r="J25" s="91">
        <v>7</v>
      </c>
      <c r="K25" s="91"/>
      <c r="L25" s="91">
        <v>5</v>
      </c>
      <c r="M25" s="91"/>
      <c r="N25" s="91">
        <v>5</v>
      </c>
      <c r="O25" s="91"/>
      <c r="P25" s="91">
        <v>5</v>
      </c>
      <c r="Q25" s="91"/>
      <c r="R25" s="89"/>
      <c r="S25" s="89"/>
      <c r="T25" s="79">
        <f>AVERAGE(F25:Q25)</f>
        <v>6</v>
      </c>
    </row>
    <row r="26" spans="1:21" x14ac:dyDescent="0.25">
      <c r="B26" s="98" t="s">
        <v>7</v>
      </c>
      <c r="C26" s="98"/>
      <c r="D26" s="98"/>
      <c r="E26" s="98"/>
      <c r="F26" s="9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1"/>
      <c r="S26" s="81"/>
      <c r="T26" s="21"/>
    </row>
    <row r="27" spans="1:21" ht="15" customHeight="1" x14ac:dyDescent="0.25">
      <c r="B27" s="98"/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</sheetData>
  <sortState ref="B5:T16">
    <sortCondition descending="1" ref="T5:T16"/>
  </sortState>
  <mergeCells count="20">
    <mergeCell ref="D1:T1"/>
    <mergeCell ref="F2:G3"/>
    <mergeCell ref="T2:T3"/>
    <mergeCell ref="H3:I3"/>
    <mergeCell ref="H2:I2"/>
    <mergeCell ref="J2:K2"/>
    <mergeCell ref="J3:K3"/>
    <mergeCell ref="N2:O2"/>
    <mergeCell ref="P2:Q2"/>
    <mergeCell ref="N3:O3"/>
    <mergeCell ref="L2:M2"/>
    <mergeCell ref="L3:M3"/>
    <mergeCell ref="J25:K25"/>
    <mergeCell ref="F25:G25"/>
    <mergeCell ref="P3:Q3"/>
    <mergeCell ref="N25:O25"/>
    <mergeCell ref="B26:F27"/>
    <mergeCell ref="H25:I25"/>
    <mergeCell ref="P25:Q25"/>
    <mergeCell ref="L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D1" sqref="D1:T1"/>
    </sheetView>
  </sheetViews>
  <sheetFormatPr defaultRowHeight="15" x14ac:dyDescent="0.25"/>
  <cols>
    <col min="2" max="2" width="26.5703125" customWidth="1"/>
    <col min="6" max="6" width="6.85546875" customWidth="1"/>
    <col min="7" max="7" width="6.42578125" customWidth="1"/>
    <col min="8" max="8" width="6.85546875" customWidth="1"/>
    <col min="9" max="9" width="6.7109375" customWidth="1"/>
    <col min="10" max="10" width="6.28515625" customWidth="1"/>
    <col min="11" max="12" width="6.7109375" customWidth="1"/>
    <col min="13" max="13" width="7" customWidth="1"/>
    <col min="14" max="14" width="7.42578125" customWidth="1"/>
    <col min="15" max="15" width="7.140625" customWidth="1"/>
    <col min="16" max="19" width="7.5703125" customWidth="1"/>
  </cols>
  <sheetData>
    <row r="1" spans="1:20" ht="21" customHeight="1" thickBot="1" x14ac:dyDescent="0.3">
      <c r="D1" s="96" t="s">
        <v>97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98</v>
      </c>
      <c r="C5" s="62">
        <v>4512</v>
      </c>
      <c r="D5" s="62" t="s">
        <v>99</v>
      </c>
      <c r="E5" s="62" t="s">
        <v>6</v>
      </c>
      <c r="F5" s="13">
        <v>25</v>
      </c>
      <c r="G5" s="23">
        <v>25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SUM(F5:S5)</f>
        <v>50</v>
      </c>
    </row>
    <row r="6" spans="1:20" x14ac:dyDescent="0.25">
      <c r="A6" s="10">
        <v>2</v>
      </c>
      <c r="B6" s="15"/>
      <c r="C6" s="16"/>
      <c r="D6" s="16"/>
      <c r="E6" s="16"/>
      <c r="F6" s="1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">
        <f t="shared" ref="T6:T24" si="0">SUM(F6:Q6)</f>
        <v>0</v>
      </c>
    </row>
    <row r="7" spans="1:20" x14ac:dyDescent="0.25">
      <c r="A7" s="10">
        <v>3</v>
      </c>
      <c r="B7" s="15"/>
      <c r="C7" s="16"/>
      <c r="D7" s="16"/>
      <c r="E7" s="16"/>
      <c r="F7" s="17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8">
        <f t="shared" si="0"/>
        <v>0</v>
      </c>
    </row>
    <row r="8" spans="1:20" x14ac:dyDescent="0.25">
      <c r="A8" s="10">
        <v>4</v>
      </c>
      <c r="B8" s="15"/>
      <c r="C8" s="16"/>
      <c r="D8" s="16"/>
      <c r="E8" s="16"/>
      <c r="F8" s="17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8">
        <f t="shared" si="0"/>
        <v>0</v>
      </c>
    </row>
    <row r="9" spans="1:20" x14ac:dyDescent="0.25">
      <c r="A9" s="10">
        <v>5</v>
      </c>
      <c r="B9" s="15"/>
      <c r="C9" s="16"/>
      <c r="D9" s="16"/>
      <c r="E9" s="16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">
        <f t="shared" si="0"/>
        <v>0</v>
      </c>
    </row>
    <row r="10" spans="1:20" x14ac:dyDescent="0.25">
      <c r="A10" s="10">
        <v>6</v>
      </c>
      <c r="B10" s="15"/>
      <c r="C10" s="16"/>
      <c r="D10" s="16"/>
      <c r="E10" s="16"/>
      <c r="F10" s="1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8">
        <f t="shared" si="0"/>
        <v>0</v>
      </c>
    </row>
    <row r="11" spans="1:20" x14ac:dyDescent="0.25">
      <c r="A11" s="10">
        <v>7</v>
      </c>
      <c r="B11" s="15"/>
      <c r="C11" s="16"/>
      <c r="D11" s="16"/>
      <c r="E11" s="16"/>
      <c r="F11" s="17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8">
        <f t="shared" si="0"/>
        <v>0</v>
      </c>
    </row>
    <row r="12" spans="1:20" x14ac:dyDescent="0.25">
      <c r="A12" s="10">
        <v>8</v>
      </c>
      <c r="B12" s="15"/>
      <c r="C12" s="16"/>
      <c r="D12" s="16"/>
      <c r="E12" s="16"/>
      <c r="F12" s="17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8">
        <f t="shared" si="0"/>
        <v>0</v>
      </c>
    </row>
    <row r="13" spans="1:20" x14ac:dyDescent="0.25">
      <c r="A13" s="10">
        <v>9</v>
      </c>
      <c r="B13" s="15"/>
      <c r="C13" s="16"/>
      <c r="D13" s="16"/>
      <c r="E13" s="16"/>
      <c r="F13" s="17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8">
        <f t="shared" si="0"/>
        <v>0</v>
      </c>
    </row>
    <row r="14" spans="1:20" x14ac:dyDescent="0.25">
      <c r="A14" s="10">
        <v>10</v>
      </c>
      <c r="B14" s="15"/>
      <c r="C14" s="16"/>
      <c r="D14" s="16"/>
      <c r="E14" s="16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8">
        <f t="shared" si="0"/>
        <v>0</v>
      </c>
    </row>
    <row r="15" spans="1:20" x14ac:dyDescent="0.25">
      <c r="A15" s="10">
        <v>11</v>
      </c>
      <c r="B15" s="15"/>
      <c r="C15" s="16"/>
      <c r="D15" s="16"/>
      <c r="E15" s="16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>
        <f t="shared" si="0"/>
        <v>0</v>
      </c>
    </row>
    <row r="16" spans="1:20" x14ac:dyDescent="0.25">
      <c r="A16" s="10">
        <v>12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si="0"/>
        <v>0</v>
      </c>
    </row>
    <row r="17" spans="1:20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0"/>
        <v>0</v>
      </c>
    </row>
    <row r="18" spans="1:20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0"/>
        <v>0</v>
      </c>
    </row>
    <row r="19" spans="1:20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0"/>
        <v>0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0"/>
        <v>0</v>
      </c>
    </row>
    <row r="21" spans="1:20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0"/>
        <v>0</v>
      </c>
    </row>
    <row r="22" spans="1:20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0"/>
        <v>0</v>
      </c>
    </row>
    <row r="23" spans="1:20" x14ac:dyDescent="0.25">
      <c r="A23" s="10">
        <v>19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0"/>
        <v>0</v>
      </c>
    </row>
    <row r="24" spans="1:20" ht="15.75" thickBot="1" x14ac:dyDescent="0.3">
      <c r="A24" s="32">
        <v>20</v>
      </c>
      <c r="B24" s="33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0"/>
        <v>0</v>
      </c>
    </row>
    <row r="25" spans="1:20" x14ac:dyDescent="0.25">
      <c r="A25" s="19"/>
      <c r="B25" s="19"/>
      <c r="C25" s="20"/>
      <c r="D25" s="20"/>
      <c r="E25" s="20"/>
      <c r="F25" s="91">
        <v>1</v>
      </c>
      <c r="G25" s="91"/>
      <c r="H25" s="91">
        <v>0</v>
      </c>
      <c r="I25" s="91"/>
      <c r="J25" s="91">
        <v>0</v>
      </c>
      <c r="K25" s="91"/>
      <c r="L25" s="91">
        <v>0</v>
      </c>
      <c r="M25" s="91"/>
      <c r="N25" s="91">
        <v>0</v>
      </c>
      <c r="O25" s="91"/>
      <c r="P25" s="91">
        <v>0</v>
      </c>
      <c r="Q25" s="91"/>
      <c r="R25" s="89"/>
      <c r="S25" s="89"/>
      <c r="T25" s="79">
        <f>AVERAGE(L25:Q25)</f>
        <v>0</v>
      </c>
    </row>
    <row r="26" spans="1:20" x14ac:dyDescent="0.25">
      <c r="B26" s="98" t="s">
        <v>7</v>
      </c>
      <c r="C26" s="98"/>
      <c r="D26" s="98"/>
      <c r="E26" s="98"/>
      <c r="F26" s="9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1"/>
      <c r="S26" s="81"/>
      <c r="T26" s="21"/>
    </row>
    <row r="27" spans="1:20" ht="15" customHeight="1" x14ac:dyDescent="0.25">
      <c r="B27" s="98"/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</sheetData>
  <mergeCells count="20">
    <mergeCell ref="D1:T1"/>
    <mergeCell ref="F2:G3"/>
    <mergeCell ref="T2:T3"/>
    <mergeCell ref="H2:I2"/>
    <mergeCell ref="H3:I3"/>
    <mergeCell ref="J2:K2"/>
    <mergeCell ref="L2:M2"/>
    <mergeCell ref="N2:O2"/>
    <mergeCell ref="P2:Q2"/>
    <mergeCell ref="N3:O3"/>
    <mergeCell ref="J3:K3"/>
    <mergeCell ref="L3:M3"/>
    <mergeCell ref="L25:M25"/>
    <mergeCell ref="F25:G25"/>
    <mergeCell ref="P3:Q3"/>
    <mergeCell ref="N25:O25"/>
    <mergeCell ref="B26:F27"/>
    <mergeCell ref="H25:I25"/>
    <mergeCell ref="P25:Q25"/>
    <mergeCell ref="J25:K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2" workbookViewId="0">
      <selection activeCell="T37" sqref="T37"/>
    </sheetView>
  </sheetViews>
  <sheetFormatPr defaultRowHeight="15" x14ac:dyDescent="0.25"/>
  <cols>
    <col min="2" max="2" width="26.85546875" customWidth="1"/>
    <col min="6" max="6" width="7" customWidth="1"/>
    <col min="7" max="7" width="6.5703125" customWidth="1"/>
    <col min="8" max="10" width="7" customWidth="1"/>
    <col min="11" max="11" width="7.28515625" customWidth="1"/>
    <col min="12" max="12" width="6.85546875" customWidth="1"/>
    <col min="13" max="13" width="6.5703125" customWidth="1"/>
    <col min="14" max="14" width="6.7109375" customWidth="1"/>
    <col min="15" max="15" width="7" customWidth="1"/>
    <col min="16" max="16" width="6.5703125" customWidth="1"/>
    <col min="17" max="19" width="7" customWidth="1"/>
  </cols>
  <sheetData>
    <row r="1" spans="1:20" ht="21" customHeight="1" thickBot="1" x14ac:dyDescent="0.3">
      <c r="D1" s="96" t="s">
        <v>100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11" t="s">
        <v>103</v>
      </c>
      <c r="C5" s="12">
        <v>1273</v>
      </c>
      <c r="D5" s="12">
        <v>51</v>
      </c>
      <c r="E5" s="62" t="s">
        <v>6</v>
      </c>
      <c r="F5" s="13">
        <v>25</v>
      </c>
      <c r="G5" s="23">
        <v>25</v>
      </c>
      <c r="H5" s="23">
        <v>22</v>
      </c>
      <c r="I5" s="23">
        <v>22</v>
      </c>
      <c r="J5" s="23">
        <v>19</v>
      </c>
      <c r="K5" s="23">
        <v>19</v>
      </c>
      <c r="L5" s="23">
        <v>0</v>
      </c>
      <c r="M5" s="23">
        <v>0</v>
      </c>
      <c r="N5" s="23">
        <v>25</v>
      </c>
      <c r="O5" s="23">
        <v>25</v>
      </c>
      <c r="P5" s="23">
        <v>25</v>
      </c>
      <c r="Q5" s="23">
        <v>22</v>
      </c>
      <c r="R5" s="23">
        <v>0</v>
      </c>
      <c r="S5" s="23">
        <v>0</v>
      </c>
      <c r="T5" s="14">
        <f>SUM(F5:Q5)-(R5+S5)</f>
        <v>229</v>
      </c>
    </row>
    <row r="6" spans="1:20" x14ac:dyDescent="0.25">
      <c r="A6" s="10">
        <v>2</v>
      </c>
      <c r="B6" s="15" t="s">
        <v>109</v>
      </c>
      <c r="C6" s="16">
        <v>3827</v>
      </c>
      <c r="D6" s="16">
        <v>200</v>
      </c>
      <c r="E6" s="50" t="s">
        <v>6</v>
      </c>
      <c r="F6" s="17">
        <v>22</v>
      </c>
      <c r="G6" s="24">
        <v>22</v>
      </c>
      <c r="H6" s="24">
        <v>20</v>
      </c>
      <c r="I6" s="24">
        <v>20</v>
      </c>
      <c r="J6" s="24">
        <v>0</v>
      </c>
      <c r="K6" s="24">
        <v>0</v>
      </c>
      <c r="L6" s="24">
        <v>20</v>
      </c>
      <c r="M6" s="24">
        <v>20</v>
      </c>
      <c r="N6" s="24">
        <v>22</v>
      </c>
      <c r="O6" s="24">
        <v>22</v>
      </c>
      <c r="P6" s="24">
        <v>20</v>
      </c>
      <c r="Q6" s="24">
        <v>20</v>
      </c>
      <c r="R6" s="24">
        <v>0</v>
      </c>
      <c r="S6" s="24">
        <v>0</v>
      </c>
      <c r="T6" s="18">
        <f>SUM(F6:Q6)-(R6+S6)</f>
        <v>208</v>
      </c>
    </row>
    <row r="7" spans="1:20" x14ac:dyDescent="0.25">
      <c r="A7" s="10">
        <v>3</v>
      </c>
      <c r="B7" s="15" t="s">
        <v>113</v>
      </c>
      <c r="C7" s="16">
        <v>4508</v>
      </c>
      <c r="D7" s="16">
        <v>10</v>
      </c>
      <c r="E7" s="50" t="s">
        <v>6</v>
      </c>
      <c r="F7" s="17">
        <v>0</v>
      </c>
      <c r="G7" s="24">
        <v>0</v>
      </c>
      <c r="H7" s="24">
        <v>25</v>
      </c>
      <c r="I7" s="24">
        <v>25</v>
      </c>
      <c r="J7" s="24">
        <v>20</v>
      </c>
      <c r="K7" s="24">
        <v>20</v>
      </c>
      <c r="L7" s="24">
        <v>25</v>
      </c>
      <c r="M7" s="24">
        <v>25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18">
        <f t="shared" ref="T7:T34" si="0">SUM(F7:Q7)-(R7+S7)</f>
        <v>140</v>
      </c>
    </row>
    <row r="8" spans="1:20" x14ac:dyDescent="0.25">
      <c r="A8" s="10">
        <v>4</v>
      </c>
      <c r="B8" s="15" t="s">
        <v>91</v>
      </c>
      <c r="C8" s="16">
        <v>4198</v>
      </c>
      <c r="D8" s="16">
        <v>100</v>
      </c>
      <c r="E8" s="50" t="s">
        <v>6</v>
      </c>
      <c r="F8" s="17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19</v>
      </c>
      <c r="M8" s="24">
        <v>19</v>
      </c>
      <c r="N8" s="24">
        <v>20</v>
      </c>
      <c r="O8" s="24">
        <v>20</v>
      </c>
      <c r="P8" s="24">
        <v>22</v>
      </c>
      <c r="Q8" s="24">
        <v>25</v>
      </c>
      <c r="R8" s="24">
        <v>0</v>
      </c>
      <c r="S8" s="24">
        <v>0</v>
      </c>
      <c r="T8" s="18">
        <f t="shared" si="0"/>
        <v>125</v>
      </c>
    </row>
    <row r="9" spans="1:20" x14ac:dyDescent="0.25">
      <c r="A9" s="10">
        <v>5</v>
      </c>
      <c r="B9" s="49" t="s">
        <v>101</v>
      </c>
      <c r="C9" s="16">
        <v>4509</v>
      </c>
      <c r="D9" s="50">
        <v>21</v>
      </c>
      <c r="E9" s="50" t="s">
        <v>6</v>
      </c>
      <c r="F9" s="17">
        <v>15</v>
      </c>
      <c r="G9" s="24">
        <v>17</v>
      </c>
      <c r="H9" s="24">
        <v>15</v>
      </c>
      <c r="I9" s="24">
        <v>16</v>
      </c>
      <c r="J9" s="24">
        <v>10</v>
      </c>
      <c r="K9" s="24">
        <v>10</v>
      </c>
      <c r="L9" s="24">
        <v>13</v>
      </c>
      <c r="M9" s="24">
        <v>14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110</v>
      </c>
    </row>
    <row r="10" spans="1:20" x14ac:dyDescent="0.25">
      <c r="A10" s="10">
        <v>6</v>
      </c>
      <c r="B10" s="15" t="s">
        <v>114</v>
      </c>
      <c r="C10" s="16">
        <v>1991</v>
      </c>
      <c r="D10" s="16">
        <v>92</v>
      </c>
      <c r="E10" s="50" t="s">
        <v>6</v>
      </c>
      <c r="F10" s="17">
        <v>0</v>
      </c>
      <c r="G10" s="24">
        <v>0</v>
      </c>
      <c r="H10" s="24">
        <v>19</v>
      </c>
      <c r="I10" s="24">
        <v>15</v>
      </c>
      <c r="J10" s="24">
        <v>0</v>
      </c>
      <c r="K10" s="24">
        <v>0</v>
      </c>
      <c r="L10" s="24">
        <v>18</v>
      </c>
      <c r="M10" s="24">
        <v>18</v>
      </c>
      <c r="N10" s="24">
        <v>0</v>
      </c>
      <c r="O10" s="24">
        <v>0</v>
      </c>
      <c r="P10" s="24">
        <v>19</v>
      </c>
      <c r="Q10" s="24">
        <v>19</v>
      </c>
      <c r="R10" s="24">
        <v>0</v>
      </c>
      <c r="S10" s="24">
        <v>0</v>
      </c>
      <c r="T10" s="18">
        <f t="shared" si="0"/>
        <v>108</v>
      </c>
    </row>
    <row r="11" spans="1:20" x14ac:dyDescent="0.25">
      <c r="A11" s="10">
        <v>7</v>
      </c>
      <c r="B11" s="15" t="s">
        <v>108</v>
      </c>
      <c r="C11" s="16">
        <v>3782</v>
      </c>
      <c r="D11" s="16">
        <v>70</v>
      </c>
      <c r="E11" s="50" t="s">
        <v>6</v>
      </c>
      <c r="F11" s="17">
        <v>17</v>
      </c>
      <c r="G11" s="24">
        <v>20</v>
      </c>
      <c r="H11" s="24">
        <v>18</v>
      </c>
      <c r="I11" s="24">
        <v>19</v>
      </c>
      <c r="J11" s="24">
        <v>15</v>
      </c>
      <c r="K11" s="24">
        <v>14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103</v>
      </c>
    </row>
    <row r="12" spans="1:20" x14ac:dyDescent="0.25">
      <c r="A12" s="10">
        <v>8</v>
      </c>
      <c r="B12" s="15" t="s">
        <v>139</v>
      </c>
      <c r="C12" s="16">
        <v>9598</v>
      </c>
      <c r="D12" s="16">
        <v>211</v>
      </c>
      <c r="E12" s="50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14</v>
      </c>
      <c r="K12" s="24">
        <v>15</v>
      </c>
      <c r="L12" s="24">
        <v>16</v>
      </c>
      <c r="M12" s="24">
        <v>16</v>
      </c>
      <c r="N12" s="24">
        <v>0</v>
      </c>
      <c r="O12" s="24">
        <v>0</v>
      </c>
      <c r="P12" s="24">
        <v>14</v>
      </c>
      <c r="Q12" s="24">
        <v>13</v>
      </c>
      <c r="R12" s="24">
        <v>0</v>
      </c>
      <c r="S12" s="24">
        <v>0</v>
      </c>
      <c r="T12" s="18">
        <f t="shared" si="0"/>
        <v>88</v>
      </c>
    </row>
    <row r="13" spans="1:20" x14ac:dyDescent="0.25">
      <c r="A13" s="10">
        <v>9</v>
      </c>
      <c r="B13" s="15" t="s">
        <v>111</v>
      </c>
      <c r="C13" s="16">
        <v>1835</v>
      </c>
      <c r="D13" s="16">
        <v>32</v>
      </c>
      <c r="E13" s="50" t="s">
        <v>6</v>
      </c>
      <c r="F13" s="17">
        <v>0</v>
      </c>
      <c r="G13" s="24">
        <v>0</v>
      </c>
      <c r="H13" s="24">
        <v>17</v>
      </c>
      <c r="I13" s="24">
        <v>18</v>
      </c>
      <c r="J13" s="24">
        <v>12</v>
      </c>
      <c r="K13" s="24">
        <v>11</v>
      </c>
      <c r="L13" s="24">
        <v>14</v>
      </c>
      <c r="M13" s="24">
        <v>15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87</v>
      </c>
    </row>
    <row r="14" spans="1:20" x14ac:dyDescent="0.25">
      <c r="A14" s="10">
        <v>10</v>
      </c>
      <c r="B14" s="15" t="s">
        <v>92</v>
      </c>
      <c r="C14" s="16">
        <v>4054</v>
      </c>
      <c r="D14" s="16" t="s">
        <v>129</v>
      </c>
      <c r="E14" s="50" t="s">
        <v>6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19</v>
      </c>
      <c r="O14" s="24">
        <v>19</v>
      </c>
      <c r="P14" s="24">
        <v>17</v>
      </c>
      <c r="Q14" s="24">
        <v>18</v>
      </c>
      <c r="R14" s="24">
        <v>0</v>
      </c>
      <c r="S14" s="24">
        <v>0</v>
      </c>
      <c r="T14" s="18">
        <f t="shared" si="0"/>
        <v>73</v>
      </c>
    </row>
    <row r="15" spans="1:20" x14ac:dyDescent="0.25">
      <c r="A15" s="10">
        <v>11</v>
      </c>
      <c r="B15" s="15" t="s">
        <v>112</v>
      </c>
      <c r="C15" s="16">
        <v>4196</v>
      </c>
      <c r="D15" s="16">
        <v>664</v>
      </c>
      <c r="E15" s="50" t="s">
        <v>6</v>
      </c>
      <c r="F15" s="17">
        <v>0</v>
      </c>
      <c r="G15" s="24">
        <v>0</v>
      </c>
      <c r="H15" s="24">
        <v>16</v>
      </c>
      <c r="I15" s="24">
        <v>17</v>
      </c>
      <c r="J15" s="24">
        <v>13</v>
      </c>
      <c r="K15" s="24">
        <v>13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59</v>
      </c>
    </row>
    <row r="16" spans="1:20" x14ac:dyDescent="0.25">
      <c r="A16" s="10">
        <v>12</v>
      </c>
      <c r="B16" s="65" t="s">
        <v>135</v>
      </c>
      <c r="C16" s="16">
        <v>1118</v>
      </c>
      <c r="D16" s="16">
        <v>111</v>
      </c>
      <c r="E16" s="50" t="s">
        <v>6</v>
      </c>
      <c r="F16" s="17">
        <v>0</v>
      </c>
      <c r="G16" s="24">
        <v>0</v>
      </c>
      <c r="H16" s="24">
        <v>0</v>
      </c>
      <c r="I16" s="24">
        <v>0</v>
      </c>
      <c r="J16" s="24">
        <v>25</v>
      </c>
      <c r="K16" s="24">
        <v>25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18">
        <f t="shared" si="0"/>
        <v>50</v>
      </c>
    </row>
    <row r="17" spans="1:20" x14ac:dyDescent="0.25">
      <c r="A17" s="10">
        <v>13</v>
      </c>
      <c r="B17" s="15" t="s">
        <v>134</v>
      </c>
      <c r="C17" s="16">
        <v>8813</v>
      </c>
      <c r="D17" s="16" t="s">
        <v>129</v>
      </c>
      <c r="E17" s="50" t="s">
        <v>6</v>
      </c>
      <c r="F17" s="17">
        <v>0</v>
      </c>
      <c r="G17" s="24">
        <v>0</v>
      </c>
      <c r="H17" s="24">
        <v>0</v>
      </c>
      <c r="I17" s="24">
        <v>0</v>
      </c>
      <c r="J17" s="24">
        <v>11</v>
      </c>
      <c r="K17" s="24">
        <v>12</v>
      </c>
      <c r="L17" s="24">
        <v>0</v>
      </c>
      <c r="M17" s="24">
        <v>0</v>
      </c>
      <c r="N17" s="24">
        <v>0</v>
      </c>
      <c r="O17" s="24">
        <v>0</v>
      </c>
      <c r="P17" s="24">
        <v>13</v>
      </c>
      <c r="Q17" s="24">
        <v>14</v>
      </c>
      <c r="R17" s="24">
        <v>0</v>
      </c>
      <c r="S17" s="24">
        <v>0</v>
      </c>
      <c r="T17" s="18">
        <f t="shared" si="0"/>
        <v>50</v>
      </c>
    </row>
    <row r="18" spans="1:20" x14ac:dyDescent="0.25">
      <c r="A18" s="10">
        <v>14</v>
      </c>
      <c r="B18" s="15" t="s">
        <v>132</v>
      </c>
      <c r="C18" s="16">
        <v>3231</v>
      </c>
      <c r="D18" s="16" t="s">
        <v>133</v>
      </c>
      <c r="E18" s="50" t="s">
        <v>6</v>
      </c>
      <c r="F18" s="17">
        <v>0</v>
      </c>
      <c r="G18" s="24">
        <v>0</v>
      </c>
      <c r="H18" s="24">
        <v>0</v>
      </c>
      <c r="I18" s="24">
        <v>0</v>
      </c>
      <c r="J18" s="24">
        <v>22</v>
      </c>
      <c r="K18" s="24">
        <v>22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18">
        <f t="shared" si="0"/>
        <v>44</v>
      </c>
    </row>
    <row r="19" spans="1:20" x14ac:dyDescent="0.25">
      <c r="A19" s="10">
        <v>15</v>
      </c>
      <c r="B19" s="15" t="s">
        <v>142</v>
      </c>
      <c r="C19" s="16">
        <v>9750</v>
      </c>
      <c r="D19" s="16">
        <v>317</v>
      </c>
      <c r="E19" s="50" t="s">
        <v>6</v>
      </c>
      <c r="F19" s="17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22</v>
      </c>
      <c r="M19" s="24">
        <v>22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18">
        <f t="shared" si="0"/>
        <v>44</v>
      </c>
    </row>
    <row r="20" spans="1:20" x14ac:dyDescent="0.25">
      <c r="A20" s="10">
        <v>16</v>
      </c>
      <c r="B20" s="15" t="s">
        <v>106</v>
      </c>
      <c r="C20" s="16">
        <v>4345</v>
      </c>
      <c r="D20" s="16">
        <v>59</v>
      </c>
      <c r="E20" s="50" t="s">
        <v>6</v>
      </c>
      <c r="F20" s="17">
        <v>18</v>
      </c>
      <c r="G20" s="24">
        <v>19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18">
        <f t="shared" si="0"/>
        <v>37</v>
      </c>
    </row>
    <row r="21" spans="1:20" x14ac:dyDescent="0.25">
      <c r="A21" s="10">
        <v>17</v>
      </c>
      <c r="B21" s="15" t="s">
        <v>137</v>
      </c>
      <c r="C21" s="16">
        <v>6945</v>
      </c>
      <c r="D21" s="16" t="s">
        <v>138</v>
      </c>
      <c r="E21" s="50" t="s">
        <v>6</v>
      </c>
      <c r="F21" s="17">
        <v>0</v>
      </c>
      <c r="G21" s="24">
        <v>0</v>
      </c>
      <c r="H21" s="24">
        <v>0</v>
      </c>
      <c r="I21" s="24">
        <v>0</v>
      </c>
      <c r="J21" s="24">
        <v>18</v>
      </c>
      <c r="K21" s="24">
        <v>18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18">
        <f t="shared" si="0"/>
        <v>36</v>
      </c>
    </row>
    <row r="22" spans="1:20" x14ac:dyDescent="0.25">
      <c r="A22" s="10">
        <v>18</v>
      </c>
      <c r="B22" s="15" t="s">
        <v>164</v>
      </c>
      <c r="C22" s="16">
        <v>12668</v>
      </c>
      <c r="D22" s="16">
        <v>23</v>
      </c>
      <c r="E22" s="50" t="s">
        <v>6</v>
      </c>
      <c r="F22" s="17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18</v>
      </c>
      <c r="Q22" s="24">
        <v>17</v>
      </c>
      <c r="R22" s="24">
        <v>0</v>
      </c>
      <c r="S22" s="24">
        <v>0</v>
      </c>
      <c r="T22" s="18">
        <f t="shared" si="0"/>
        <v>35</v>
      </c>
    </row>
    <row r="23" spans="1:20" x14ac:dyDescent="0.25">
      <c r="A23" s="10">
        <v>19</v>
      </c>
      <c r="B23" s="67" t="s">
        <v>107</v>
      </c>
      <c r="C23" s="68">
        <v>4329</v>
      </c>
      <c r="D23" s="68">
        <v>60</v>
      </c>
      <c r="E23" s="72" t="s">
        <v>6</v>
      </c>
      <c r="F23" s="69">
        <v>16</v>
      </c>
      <c r="G23" s="70">
        <v>18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24">
        <v>0</v>
      </c>
      <c r="S23" s="24">
        <v>0</v>
      </c>
      <c r="T23" s="18">
        <f t="shared" si="0"/>
        <v>34</v>
      </c>
    </row>
    <row r="24" spans="1:20" x14ac:dyDescent="0.25">
      <c r="A24" s="66">
        <v>20</v>
      </c>
      <c r="B24" s="67" t="s">
        <v>136</v>
      </c>
      <c r="C24" s="68">
        <v>5438</v>
      </c>
      <c r="D24" s="68">
        <v>84</v>
      </c>
      <c r="E24" s="72" t="s">
        <v>6</v>
      </c>
      <c r="F24" s="69">
        <v>0</v>
      </c>
      <c r="G24" s="70">
        <v>0</v>
      </c>
      <c r="H24" s="70">
        <v>0</v>
      </c>
      <c r="I24" s="70">
        <v>0</v>
      </c>
      <c r="J24" s="70">
        <v>17</v>
      </c>
      <c r="K24" s="70">
        <v>17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24">
        <v>0</v>
      </c>
      <c r="S24" s="24">
        <v>0</v>
      </c>
      <c r="T24" s="18">
        <f t="shared" si="0"/>
        <v>34</v>
      </c>
    </row>
    <row r="25" spans="1:20" x14ac:dyDescent="0.25">
      <c r="A25" s="66">
        <v>21</v>
      </c>
      <c r="B25" s="67" t="s">
        <v>167</v>
      </c>
      <c r="C25" s="68">
        <v>1896</v>
      </c>
      <c r="D25" s="68">
        <v>237</v>
      </c>
      <c r="E25" s="72" t="s">
        <v>6</v>
      </c>
      <c r="F25" s="69">
        <v>0</v>
      </c>
      <c r="G25" s="70">
        <v>0</v>
      </c>
      <c r="H25" s="70">
        <v>0</v>
      </c>
      <c r="I25" s="70">
        <v>0</v>
      </c>
      <c r="J25" s="70">
        <v>16</v>
      </c>
      <c r="K25" s="70">
        <v>16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24">
        <v>0</v>
      </c>
      <c r="S25" s="24">
        <v>0</v>
      </c>
      <c r="T25" s="18">
        <f t="shared" si="0"/>
        <v>32</v>
      </c>
    </row>
    <row r="26" spans="1:20" x14ac:dyDescent="0.25">
      <c r="A26" s="66">
        <v>22</v>
      </c>
      <c r="B26" s="67" t="s">
        <v>152</v>
      </c>
      <c r="C26" s="68">
        <v>11578</v>
      </c>
      <c r="D26" s="68" t="s">
        <v>129</v>
      </c>
      <c r="E26" s="72" t="s">
        <v>6</v>
      </c>
      <c r="F26" s="69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15</v>
      </c>
      <c r="M26" s="70">
        <v>17</v>
      </c>
      <c r="N26" s="70">
        <v>0</v>
      </c>
      <c r="O26" s="70">
        <v>0</v>
      </c>
      <c r="P26" s="70">
        <v>0</v>
      </c>
      <c r="Q26" s="70">
        <v>0</v>
      </c>
      <c r="R26" s="24">
        <v>0</v>
      </c>
      <c r="S26" s="24">
        <v>0</v>
      </c>
      <c r="T26" s="18">
        <f t="shared" si="0"/>
        <v>32</v>
      </c>
    </row>
    <row r="27" spans="1:20" x14ac:dyDescent="0.25">
      <c r="A27" s="66">
        <v>23</v>
      </c>
      <c r="B27" s="67" t="s">
        <v>159</v>
      </c>
      <c r="C27" s="68" t="s">
        <v>102</v>
      </c>
      <c r="D27" s="68">
        <v>66</v>
      </c>
      <c r="E27" s="72" t="s">
        <v>6</v>
      </c>
      <c r="F27" s="69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16</v>
      </c>
      <c r="Q27" s="70">
        <v>15</v>
      </c>
      <c r="R27" s="24">
        <v>0</v>
      </c>
      <c r="S27" s="24">
        <v>0</v>
      </c>
      <c r="T27" s="18">
        <f t="shared" si="0"/>
        <v>31</v>
      </c>
    </row>
    <row r="28" spans="1:20" x14ac:dyDescent="0.25">
      <c r="A28" s="66">
        <v>24</v>
      </c>
      <c r="B28" s="67" t="s">
        <v>104</v>
      </c>
      <c r="C28" s="68">
        <v>1398</v>
      </c>
      <c r="D28" s="68">
        <v>52</v>
      </c>
      <c r="E28" s="72" t="s">
        <v>6</v>
      </c>
      <c r="F28" s="69">
        <v>20</v>
      </c>
      <c r="G28" s="78" t="s">
        <v>54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24">
        <v>0</v>
      </c>
      <c r="S28" s="24">
        <v>0</v>
      </c>
      <c r="T28" s="18">
        <f t="shared" si="0"/>
        <v>20</v>
      </c>
    </row>
    <row r="29" spans="1:20" x14ac:dyDescent="0.25">
      <c r="A29" s="66">
        <v>25</v>
      </c>
      <c r="B29" s="67" t="s">
        <v>173</v>
      </c>
      <c r="C29" s="68" t="s">
        <v>174</v>
      </c>
      <c r="D29" s="68">
        <v>26</v>
      </c>
      <c r="E29" s="72" t="s">
        <v>47</v>
      </c>
      <c r="F29" s="69">
        <v>19</v>
      </c>
      <c r="G29" s="78" t="s">
        <v>14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24">
        <v>0</v>
      </c>
      <c r="S29" s="24">
        <v>0</v>
      </c>
      <c r="T29" s="18">
        <f t="shared" si="0"/>
        <v>19</v>
      </c>
    </row>
    <row r="30" spans="1:20" x14ac:dyDescent="0.25">
      <c r="A30" s="66">
        <v>26</v>
      </c>
      <c r="B30" s="67" t="s">
        <v>151</v>
      </c>
      <c r="C30" s="68">
        <v>4481</v>
      </c>
      <c r="D30" s="68">
        <v>18</v>
      </c>
      <c r="E30" s="72" t="s">
        <v>6</v>
      </c>
      <c r="F30" s="69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17</v>
      </c>
      <c r="M30" s="78" t="s">
        <v>14</v>
      </c>
      <c r="N30" s="70">
        <v>0</v>
      </c>
      <c r="O30" s="70">
        <v>0</v>
      </c>
      <c r="P30" s="70">
        <v>0</v>
      </c>
      <c r="Q30" s="70">
        <v>0</v>
      </c>
      <c r="R30" s="24">
        <v>0</v>
      </c>
      <c r="S30" s="24">
        <v>0</v>
      </c>
      <c r="T30" s="18">
        <f t="shared" si="0"/>
        <v>17</v>
      </c>
    </row>
    <row r="31" spans="1:20" x14ac:dyDescent="0.25">
      <c r="A31" s="66">
        <v>27</v>
      </c>
      <c r="B31" s="71" t="s">
        <v>105</v>
      </c>
      <c r="C31" s="68">
        <v>4513</v>
      </c>
      <c r="D31" s="72">
        <v>55</v>
      </c>
      <c r="E31" s="72" t="s">
        <v>6</v>
      </c>
      <c r="F31" s="73" t="s">
        <v>54</v>
      </c>
      <c r="G31" s="70">
        <v>16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24">
        <v>0</v>
      </c>
      <c r="S31" s="24">
        <v>0</v>
      </c>
      <c r="T31" s="18">
        <f t="shared" si="0"/>
        <v>16</v>
      </c>
    </row>
    <row r="32" spans="1:20" x14ac:dyDescent="0.25">
      <c r="A32" s="66">
        <v>28</v>
      </c>
      <c r="B32" s="67" t="s">
        <v>165</v>
      </c>
      <c r="C32" s="68">
        <v>1317</v>
      </c>
      <c r="D32" s="68">
        <v>160</v>
      </c>
      <c r="E32" s="72" t="s">
        <v>6</v>
      </c>
      <c r="F32" s="69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16</v>
      </c>
      <c r="R32" s="24">
        <v>0</v>
      </c>
      <c r="S32" s="24">
        <v>0</v>
      </c>
      <c r="T32" s="18">
        <f t="shared" si="0"/>
        <v>16</v>
      </c>
    </row>
    <row r="33" spans="1:20" x14ac:dyDescent="0.25">
      <c r="A33" s="66">
        <v>29</v>
      </c>
      <c r="B33" s="67" t="s">
        <v>166</v>
      </c>
      <c r="C33" s="68">
        <v>12854</v>
      </c>
      <c r="D33" s="68">
        <v>18</v>
      </c>
      <c r="E33" s="72" t="s">
        <v>6</v>
      </c>
      <c r="F33" s="69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15</v>
      </c>
      <c r="Q33" s="70">
        <v>0</v>
      </c>
      <c r="R33" s="24">
        <v>0</v>
      </c>
      <c r="S33" s="24">
        <v>0</v>
      </c>
      <c r="T33" s="18">
        <f t="shared" si="0"/>
        <v>15</v>
      </c>
    </row>
    <row r="34" spans="1:20" x14ac:dyDescent="0.25">
      <c r="A34" s="66">
        <v>30</v>
      </c>
      <c r="B34" s="67" t="s">
        <v>61</v>
      </c>
      <c r="C34" s="68">
        <v>1572</v>
      </c>
      <c r="D34" s="68">
        <v>32</v>
      </c>
      <c r="E34" s="72" t="s">
        <v>6</v>
      </c>
      <c r="F34" s="69">
        <v>0</v>
      </c>
      <c r="G34" s="70">
        <v>0</v>
      </c>
      <c r="H34" s="70">
        <v>0</v>
      </c>
      <c r="I34" s="70">
        <v>0</v>
      </c>
      <c r="J34" s="78" t="s">
        <v>54</v>
      </c>
      <c r="K34" s="78" t="s">
        <v>54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24">
        <v>0</v>
      </c>
      <c r="S34" s="24">
        <v>0</v>
      </c>
      <c r="T34" s="18">
        <f t="shared" si="0"/>
        <v>0</v>
      </c>
    </row>
    <row r="35" spans="1:20" ht="15.75" thickBot="1" x14ac:dyDescent="0.3">
      <c r="A35" s="32"/>
      <c r="B35" s="33"/>
      <c r="C35" s="34"/>
      <c r="D35" s="34"/>
      <c r="E35" s="34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54">
        <f t="shared" ref="T35" si="1">SUM(F35:Q35)</f>
        <v>0</v>
      </c>
    </row>
    <row r="36" spans="1:20" x14ac:dyDescent="0.25">
      <c r="A36" s="19"/>
      <c r="B36" s="19"/>
      <c r="C36" s="20"/>
      <c r="D36" s="20"/>
      <c r="E36" s="20"/>
      <c r="F36" s="91">
        <v>8</v>
      </c>
      <c r="G36" s="91"/>
      <c r="H36" s="91">
        <v>8</v>
      </c>
      <c r="I36" s="91"/>
      <c r="J36" s="91">
        <v>14</v>
      </c>
      <c r="K36" s="91"/>
      <c r="L36" s="91">
        <v>10</v>
      </c>
      <c r="M36" s="91"/>
      <c r="N36" s="91">
        <v>4</v>
      </c>
      <c r="O36" s="91"/>
      <c r="P36" s="91">
        <v>12</v>
      </c>
      <c r="Q36" s="91"/>
      <c r="R36" s="89"/>
      <c r="S36" s="89"/>
      <c r="T36" s="79">
        <f>AVERAGE(F36:Q36)</f>
        <v>9.3333333333333339</v>
      </c>
    </row>
    <row r="37" spans="1:20" x14ac:dyDescent="0.25">
      <c r="B37" s="98" t="s">
        <v>7</v>
      </c>
      <c r="C37" s="98"/>
      <c r="D37" s="98"/>
      <c r="E37" s="98"/>
      <c r="F37" s="9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81"/>
      <c r="S37" s="81"/>
      <c r="T37" s="21"/>
    </row>
    <row r="38" spans="1:20" x14ac:dyDescent="0.25">
      <c r="B38" s="98"/>
      <c r="C38" s="98"/>
      <c r="D38" s="98"/>
      <c r="E38" s="98"/>
      <c r="F38" s="9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81"/>
      <c r="S38" s="81"/>
      <c r="T38" s="21"/>
    </row>
    <row r="39" spans="1:20" ht="15" customHeight="1" x14ac:dyDescent="0.25"/>
  </sheetData>
  <sortState ref="B5:T34">
    <sortCondition descending="1" ref="T5:T34"/>
  </sortState>
  <mergeCells count="20">
    <mergeCell ref="D1:T1"/>
    <mergeCell ref="F2:G3"/>
    <mergeCell ref="T2:T3"/>
    <mergeCell ref="H2:I2"/>
    <mergeCell ref="H3:I3"/>
    <mergeCell ref="J2:K2"/>
    <mergeCell ref="J3:K3"/>
    <mergeCell ref="N2:O2"/>
    <mergeCell ref="P2:Q2"/>
    <mergeCell ref="N3:O3"/>
    <mergeCell ref="L2:M2"/>
    <mergeCell ref="L3:M3"/>
    <mergeCell ref="J36:K36"/>
    <mergeCell ref="F36:G36"/>
    <mergeCell ref="P3:Q3"/>
    <mergeCell ref="N36:O36"/>
    <mergeCell ref="B37:F38"/>
    <mergeCell ref="H36:I36"/>
    <mergeCell ref="P36:Q36"/>
    <mergeCell ref="L36:M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6" workbookViewId="0">
      <selection activeCell="T26" sqref="T26"/>
    </sheetView>
  </sheetViews>
  <sheetFormatPr defaultRowHeight="15" x14ac:dyDescent="0.25"/>
  <cols>
    <col min="2" max="2" width="24.85546875" customWidth="1"/>
    <col min="6" max="6" width="7.28515625" customWidth="1"/>
    <col min="7" max="7" width="7" customWidth="1"/>
    <col min="8" max="8" width="6.85546875" customWidth="1"/>
    <col min="9" max="9" width="6.28515625" customWidth="1"/>
    <col min="10" max="10" width="6.85546875" customWidth="1"/>
    <col min="11" max="11" width="7.140625" customWidth="1"/>
    <col min="12" max="12" width="6.7109375" customWidth="1"/>
    <col min="13" max="13" width="6.85546875" customWidth="1"/>
    <col min="14" max="14" width="7" customWidth="1"/>
    <col min="15" max="15" width="6.85546875" customWidth="1"/>
    <col min="16" max="16" width="6.7109375" customWidth="1"/>
    <col min="17" max="19" width="6.42578125" customWidth="1"/>
  </cols>
  <sheetData>
    <row r="1" spans="1:21" ht="43.5" customHeight="1" thickBot="1" x14ac:dyDescent="0.3">
      <c r="E1" s="1"/>
      <c r="F1" s="97" t="s">
        <v>20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5">
      <c r="C2" s="3"/>
      <c r="D2" s="3"/>
      <c r="E2" s="3"/>
      <c r="F2" s="99" t="s">
        <v>126</v>
      </c>
      <c r="G2" s="100"/>
      <c r="H2" s="99" t="s">
        <v>127</v>
      </c>
      <c r="I2" s="100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1" ht="23.25" customHeight="1" thickBot="1" x14ac:dyDescent="0.3">
      <c r="C3" s="3"/>
      <c r="D3" s="3"/>
      <c r="E3" s="3"/>
      <c r="F3" s="105">
        <v>42764</v>
      </c>
      <c r="G3" s="102"/>
      <c r="H3" s="105">
        <v>42806</v>
      </c>
      <c r="I3" s="102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1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  <c r="U4" s="9"/>
    </row>
    <row r="5" spans="1:21" x14ac:dyDescent="0.25">
      <c r="A5" s="10">
        <v>1</v>
      </c>
      <c r="B5" s="61" t="s">
        <v>25</v>
      </c>
      <c r="C5" s="62">
        <v>3779</v>
      </c>
      <c r="D5" s="62">
        <v>30</v>
      </c>
      <c r="E5" s="62" t="s">
        <v>6</v>
      </c>
      <c r="F5" s="75">
        <v>20</v>
      </c>
      <c r="G5" s="23">
        <v>20</v>
      </c>
      <c r="H5" s="23">
        <v>18</v>
      </c>
      <c r="I5" s="23">
        <v>18</v>
      </c>
      <c r="J5" s="23">
        <v>19</v>
      </c>
      <c r="K5" s="23">
        <v>20</v>
      </c>
      <c r="L5" s="23">
        <v>22</v>
      </c>
      <c r="M5" s="23">
        <v>19</v>
      </c>
      <c r="N5" s="23">
        <v>22</v>
      </c>
      <c r="O5" s="23">
        <v>20</v>
      </c>
      <c r="P5" s="23">
        <v>22</v>
      </c>
      <c r="Q5" s="23">
        <v>22</v>
      </c>
      <c r="R5" s="23">
        <v>18</v>
      </c>
      <c r="S5" s="23">
        <v>18</v>
      </c>
      <c r="T5" s="14">
        <f t="shared" ref="T5:T17" si="0">SUM(F5:Q5)-(R5+S5)</f>
        <v>206</v>
      </c>
    </row>
    <row r="6" spans="1:21" x14ac:dyDescent="0.25">
      <c r="A6" s="10">
        <v>2</v>
      </c>
      <c r="B6" s="15" t="s">
        <v>28</v>
      </c>
      <c r="C6" s="16">
        <v>3992</v>
      </c>
      <c r="D6" s="16">
        <v>93</v>
      </c>
      <c r="E6" s="50" t="s">
        <v>6</v>
      </c>
      <c r="F6" s="25" t="s">
        <v>14</v>
      </c>
      <c r="G6" s="24">
        <v>25</v>
      </c>
      <c r="H6" s="24">
        <v>14</v>
      </c>
      <c r="I6" s="24">
        <v>17</v>
      </c>
      <c r="J6" s="24">
        <v>17</v>
      </c>
      <c r="K6" s="24">
        <v>12</v>
      </c>
      <c r="L6" s="24">
        <v>20</v>
      </c>
      <c r="M6" s="24">
        <v>20</v>
      </c>
      <c r="N6" s="24">
        <v>25</v>
      </c>
      <c r="O6" s="24">
        <v>22</v>
      </c>
      <c r="P6" s="24">
        <v>0</v>
      </c>
      <c r="Q6" s="24">
        <v>25</v>
      </c>
      <c r="R6" s="24">
        <v>0</v>
      </c>
      <c r="S6" s="24">
        <v>0</v>
      </c>
      <c r="T6" s="18">
        <f t="shared" si="0"/>
        <v>197</v>
      </c>
    </row>
    <row r="7" spans="1:21" x14ac:dyDescent="0.25">
      <c r="A7" s="10">
        <v>3</v>
      </c>
      <c r="B7" s="15" t="s">
        <v>24</v>
      </c>
      <c r="C7" s="16">
        <v>2599</v>
      </c>
      <c r="D7" s="16">
        <v>28</v>
      </c>
      <c r="E7" s="50" t="s">
        <v>6</v>
      </c>
      <c r="F7" s="17">
        <v>14</v>
      </c>
      <c r="G7" s="24">
        <v>14</v>
      </c>
      <c r="H7" s="24">
        <v>16</v>
      </c>
      <c r="I7" s="24">
        <v>15</v>
      </c>
      <c r="J7" s="24">
        <v>12</v>
      </c>
      <c r="K7" s="24">
        <v>17</v>
      </c>
      <c r="L7" s="24">
        <v>17</v>
      </c>
      <c r="M7" s="24">
        <v>15</v>
      </c>
      <c r="N7" s="24">
        <v>19</v>
      </c>
      <c r="O7" s="24">
        <v>19</v>
      </c>
      <c r="P7" s="24">
        <v>25</v>
      </c>
      <c r="Q7" s="24">
        <v>20</v>
      </c>
      <c r="R7" s="24">
        <v>12</v>
      </c>
      <c r="S7" s="24">
        <v>14</v>
      </c>
      <c r="T7" s="18">
        <f t="shared" si="0"/>
        <v>177</v>
      </c>
    </row>
    <row r="8" spans="1:21" x14ac:dyDescent="0.25">
      <c r="A8" s="10">
        <v>4</v>
      </c>
      <c r="B8" s="15" t="s">
        <v>23</v>
      </c>
      <c r="C8" s="16">
        <v>3197</v>
      </c>
      <c r="D8" s="16">
        <v>26</v>
      </c>
      <c r="E8" s="50" t="s">
        <v>47</v>
      </c>
      <c r="F8" s="17">
        <v>17</v>
      </c>
      <c r="G8" s="24">
        <v>16</v>
      </c>
      <c r="H8" s="24">
        <v>13</v>
      </c>
      <c r="I8" s="24">
        <v>16</v>
      </c>
      <c r="J8" s="24">
        <v>13</v>
      </c>
      <c r="K8" s="24">
        <v>13</v>
      </c>
      <c r="L8" s="24">
        <v>19</v>
      </c>
      <c r="M8" s="24">
        <v>12</v>
      </c>
      <c r="N8" s="24">
        <v>16</v>
      </c>
      <c r="O8" s="24">
        <v>0</v>
      </c>
      <c r="P8" s="24">
        <v>20</v>
      </c>
      <c r="Q8" s="24">
        <v>19</v>
      </c>
      <c r="R8" s="24">
        <v>0</v>
      </c>
      <c r="S8" s="24">
        <v>12</v>
      </c>
      <c r="T8" s="18">
        <f t="shared" si="0"/>
        <v>162</v>
      </c>
    </row>
    <row r="9" spans="1:21" x14ac:dyDescent="0.25">
      <c r="A9" s="10">
        <v>5</v>
      </c>
      <c r="B9" s="49" t="s">
        <v>115</v>
      </c>
      <c r="C9" s="50">
        <v>3179</v>
      </c>
      <c r="D9" s="50">
        <v>94</v>
      </c>
      <c r="E9" s="50" t="s">
        <v>6</v>
      </c>
      <c r="F9" s="17">
        <v>13</v>
      </c>
      <c r="G9" s="24">
        <v>13</v>
      </c>
      <c r="H9" s="24">
        <v>12</v>
      </c>
      <c r="I9" s="24">
        <v>12</v>
      </c>
      <c r="J9" s="24">
        <v>10</v>
      </c>
      <c r="K9" s="24">
        <v>15</v>
      </c>
      <c r="L9" s="24">
        <v>13</v>
      </c>
      <c r="M9" s="24">
        <v>16</v>
      </c>
      <c r="N9" s="24">
        <v>18</v>
      </c>
      <c r="O9" s="24">
        <v>18</v>
      </c>
      <c r="P9" s="24">
        <v>19</v>
      </c>
      <c r="Q9" s="24">
        <v>18</v>
      </c>
      <c r="R9" s="24">
        <v>10</v>
      </c>
      <c r="S9" s="24">
        <v>12</v>
      </c>
      <c r="T9" s="18">
        <f t="shared" si="0"/>
        <v>155</v>
      </c>
    </row>
    <row r="10" spans="1:21" x14ac:dyDescent="0.25">
      <c r="A10" s="10">
        <v>6</v>
      </c>
      <c r="B10" s="49" t="s">
        <v>22</v>
      </c>
      <c r="C10" s="50">
        <v>3760</v>
      </c>
      <c r="D10" s="50">
        <v>25</v>
      </c>
      <c r="E10" s="50" t="s">
        <v>6</v>
      </c>
      <c r="F10" s="17">
        <v>22</v>
      </c>
      <c r="G10" s="24">
        <v>15</v>
      </c>
      <c r="H10" s="24">
        <v>25</v>
      </c>
      <c r="I10" s="24">
        <v>25</v>
      </c>
      <c r="J10" s="24">
        <v>16</v>
      </c>
      <c r="K10" s="24">
        <v>11</v>
      </c>
      <c r="L10" s="24">
        <v>12</v>
      </c>
      <c r="M10" s="24">
        <v>25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151</v>
      </c>
    </row>
    <row r="11" spans="1:21" x14ac:dyDescent="0.25">
      <c r="A11" s="10">
        <v>7</v>
      </c>
      <c r="B11" s="15" t="s">
        <v>21</v>
      </c>
      <c r="C11" s="16">
        <v>3838</v>
      </c>
      <c r="D11" s="16">
        <v>24</v>
      </c>
      <c r="E11" s="50" t="s">
        <v>47</v>
      </c>
      <c r="F11" s="17">
        <v>19</v>
      </c>
      <c r="G11" s="24">
        <v>19</v>
      </c>
      <c r="H11" s="24">
        <v>19</v>
      </c>
      <c r="I11" s="24">
        <v>19</v>
      </c>
      <c r="J11" s="24">
        <v>18</v>
      </c>
      <c r="K11" s="24">
        <v>19</v>
      </c>
      <c r="L11" s="24">
        <v>16</v>
      </c>
      <c r="M11" s="24">
        <v>17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146</v>
      </c>
    </row>
    <row r="12" spans="1:21" x14ac:dyDescent="0.25">
      <c r="A12" s="10">
        <v>8</v>
      </c>
      <c r="B12" s="15" t="s">
        <v>30</v>
      </c>
      <c r="C12" s="16">
        <v>4127</v>
      </c>
      <c r="D12" s="16">
        <v>283</v>
      </c>
      <c r="E12" s="50" t="s">
        <v>6</v>
      </c>
      <c r="F12" s="17">
        <v>16</v>
      </c>
      <c r="G12" s="40" t="s">
        <v>14</v>
      </c>
      <c r="H12" s="24">
        <v>17</v>
      </c>
      <c r="I12" s="24">
        <v>14</v>
      </c>
      <c r="J12" s="24">
        <v>14</v>
      </c>
      <c r="K12" s="24">
        <v>16</v>
      </c>
      <c r="L12" s="24">
        <v>15</v>
      </c>
      <c r="M12" s="24">
        <v>14</v>
      </c>
      <c r="N12" s="24">
        <v>17</v>
      </c>
      <c r="O12" s="24">
        <v>17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140</v>
      </c>
    </row>
    <row r="13" spans="1:21" x14ac:dyDescent="0.25">
      <c r="A13" s="10">
        <v>9</v>
      </c>
      <c r="B13" s="15" t="s">
        <v>29</v>
      </c>
      <c r="C13" s="16">
        <v>1177</v>
      </c>
      <c r="D13" s="16">
        <v>157</v>
      </c>
      <c r="E13" s="50" t="s">
        <v>6</v>
      </c>
      <c r="F13" s="17">
        <v>25</v>
      </c>
      <c r="G13" s="24">
        <v>22</v>
      </c>
      <c r="H13" s="76">
        <v>22</v>
      </c>
      <c r="I13" s="24">
        <v>22</v>
      </c>
      <c r="J13" s="24">
        <v>22</v>
      </c>
      <c r="K13" s="24">
        <v>25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138</v>
      </c>
    </row>
    <row r="14" spans="1:21" x14ac:dyDescent="0.25">
      <c r="A14" s="10">
        <v>10</v>
      </c>
      <c r="B14" s="15" t="s">
        <v>128</v>
      </c>
      <c r="C14" s="16" t="s">
        <v>102</v>
      </c>
      <c r="D14" s="16" t="s">
        <v>129</v>
      </c>
      <c r="E14" s="50" t="s">
        <v>6</v>
      </c>
      <c r="F14" s="17">
        <v>0</v>
      </c>
      <c r="G14" s="24">
        <v>0</v>
      </c>
      <c r="H14" s="24">
        <v>0</v>
      </c>
      <c r="I14" s="24">
        <v>0</v>
      </c>
      <c r="J14" s="24">
        <v>20</v>
      </c>
      <c r="K14" s="24">
        <v>18</v>
      </c>
      <c r="L14" s="24">
        <v>25</v>
      </c>
      <c r="M14" s="24">
        <v>22</v>
      </c>
      <c r="N14" s="24">
        <v>20</v>
      </c>
      <c r="O14" s="24">
        <v>25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130</v>
      </c>
    </row>
    <row r="15" spans="1:21" x14ac:dyDescent="0.25">
      <c r="A15" s="10">
        <v>11</v>
      </c>
      <c r="B15" s="15" t="s">
        <v>27</v>
      </c>
      <c r="C15" s="16">
        <v>2680</v>
      </c>
      <c r="D15" s="16">
        <v>72</v>
      </c>
      <c r="E15" s="50" t="s">
        <v>6</v>
      </c>
      <c r="F15" s="17">
        <v>15</v>
      </c>
      <c r="G15" s="24">
        <v>17</v>
      </c>
      <c r="H15" s="24">
        <v>15</v>
      </c>
      <c r="I15" s="24">
        <v>13</v>
      </c>
      <c r="J15" s="24">
        <v>11</v>
      </c>
      <c r="K15" s="24">
        <v>14</v>
      </c>
      <c r="L15" s="24">
        <v>14</v>
      </c>
      <c r="M15" s="24">
        <v>13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112</v>
      </c>
    </row>
    <row r="16" spans="1:21" x14ac:dyDescent="0.25">
      <c r="A16" s="10">
        <v>12</v>
      </c>
      <c r="B16" s="15" t="s">
        <v>26</v>
      </c>
      <c r="C16" s="16">
        <v>2030</v>
      </c>
      <c r="D16" s="16">
        <v>57</v>
      </c>
      <c r="E16" s="50" t="s">
        <v>6</v>
      </c>
      <c r="F16" s="17">
        <v>18</v>
      </c>
      <c r="G16" s="24">
        <v>18</v>
      </c>
      <c r="H16" s="24">
        <v>20</v>
      </c>
      <c r="I16" s="24">
        <v>20</v>
      </c>
      <c r="J16" s="24">
        <v>15</v>
      </c>
      <c r="K16" s="40" t="s">
        <v>54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18">
        <f t="shared" si="0"/>
        <v>91</v>
      </c>
    </row>
    <row r="17" spans="1:22" x14ac:dyDescent="0.25">
      <c r="A17" s="10">
        <v>13</v>
      </c>
      <c r="B17" s="15" t="s">
        <v>130</v>
      </c>
      <c r="C17" s="16">
        <v>9774</v>
      </c>
      <c r="D17" s="16">
        <v>5</v>
      </c>
      <c r="E17" s="50" t="s">
        <v>6</v>
      </c>
      <c r="F17" s="17">
        <v>0</v>
      </c>
      <c r="G17" s="24">
        <v>0</v>
      </c>
      <c r="H17" s="24">
        <v>0</v>
      </c>
      <c r="I17" s="24">
        <v>0</v>
      </c>
      <c r="J17" s="24">
        <v>25</v>
      </c>
      <c r="K17" s="24">
        <v>22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18">
        <f t="shared" si="0"/>
        <v>47</v>
      </c>
    </row>
    <row r="18" spans="1:22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ref="T18" si="1">SUM(F18:Q18)-(R18+S18)</f>
        <v>0</v>
      </c>
    </row>
    <row r="19" spans="1:22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ref="T19:T24" si="2">SUM(F19:Q19)</f>
        <v>0</v>
      </c>
    </row>
    <row r="20" spans="1:22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2"/>
        <v>0</v>
      </c>
    </row>
    <row r="21" spans="1:22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2"/>
        <v>0</v>
      </c>
    </row>
    <row r="22" spans="1:22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2"/>
        <v>0</v>
      </c>
    </row>
    <row r="23" spans="1:22" x14ac:dyDescent="0.25">
      <c r="A23" s="10">
        <v>19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2"/>
        <v>0</v>
      </c>
    </row>
    <row r="24" spans="1:22" ht="15.75" thickBot="1" x14ac:dyDescent="0.3">
      <c r="A24" s="32">
        <v>20</v>
      </c>
      <c r="B24" s="33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2"/>
        <v>0</v>
      </c>
      <c r="U24" s="38"/>
      <c r="V24" s="38"/>
    </row>
    <row r="25" spans="1:22" x14ac:dyDescent="0.25">
      <c r="A25" s="19"/>
      <c r="B25" s="19"/>
      <c r="C25" s="20"/>
      <c r="D25" s="20"/>
      <c r="E25" s="20"/>
      <c r="F25" s="91">
        <v>11</v>
      </c>
      <c r="G25" s="91"/>
      <c r="H25" s="91">
        <v>11</v>
      </c>
      <c r="I25" s="91"/>
      <c r="J25" s="91">
        <v>13</v>
      </c>
      <c r="K25" s="91"/>
      <c r="L25" s="91">
        <v>11</v>
      </c>
      <c r="M25" s="91"/>
      <c r="N25" s="91">
        <v>7</v>
      </c>
      <c r="O25" s="91"/>
      <c r="P25" s="91">
        <v>5</v>
      </c>
      <c r="Q25" s="91"/>
      <c r="R25" s="89"/>
      <c r="S25" s="89"/>
      <c r="T25" s="79">
        <f>AVERAGE(F25:Q25)</f>
        <v>9.6666666666666661</v>
      </c>
      <c r="U25" s="19"/>
    </row>
    <row r="26" spans="1:22" x14ac:dyDescent="0.25">
      <c r="B26" s="98" t="s">
        <v>7</v>
      </c>
      <c r="C26" s="98"/>
      <c r="D26" s="98"/>
      <c r="E26" s="98"/>
      <c r="F26" s="9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1"/>
      <c r="S26" s="81"/>
      <c r="T26" s="21"/>
    </row>
    <row r="27" spans="1:22" x14ac:dyDescent="0.25">
      <c r="B27" s="98"/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  <row r="28" spans="1:22" x14ac:dyDescent="0.25">
      <c r="B28" s="98"/>
      <c r="C28" s="98"/>
      <c r="D28" s="98"/>
      <c r="E28" s="98"/>
      <c r="F28" s="9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81"/>
      <c r="S28" s="81"/>
    </row>
    <row r="29" spans="1:22" x14ac:dyDescent="0.25">
      <c r="B29" s="98"/>
      <c r="C29" s="98"/>
      <c r="D29" s="98"/>
      <c r="E29" s="98"/>
      <c r="F29" s="98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81"/>
      <c r="S29" s="81"/>
    </row>
  </sheetData>
  <sortState ref="B5:T17">
    <sortCondition descending="1" ref="T5:T17"/>
  </sortState>
  <mergeCells count="22">
    <mergeCell ref="F1:T1"/>
    <mergeCell ref="B26:F27"/>
    <mergeCell ref="B28:F29"/>
    <mergeCell ref="H25:I25"/>
    <mergeCell ref="J2:K2"/>
    <mergeCell ref="J3:K3"/>
    <mergeCell ref="L2:M2"/>
    <mergeCell ref="L3:M3"/>
    <mergeCell ref="L25:M25"/>
    <mergeCell ref="F2:G2"/>
    <mergeCell ref="N2:O2"/>
    <mergeCell ref="P2:Q2"/>
    <mergeCell ref="H2:I2"/>
    <mergeCell ref="H3:I3"/>
    <mergeCell ref="F3:G3"/>
    <mergeCell ref="J25:K25"/>
    <mergeCell ref="T2:T3"/>
    <mergeCell ref="F25:G25"/>
    <mergeCell ref="N3:O3"/>
    <mergeCell ref="P3:Q3"/>
    <mergeCell ref="N25:O25"/>
    <mergeCell ref="P25:Q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13" workbookViewId="0">
      <selection activeCell="T25" sqref="T25"/>
    </sheetView>
  </sheetViews>
  <sheetFormatPr defaultRowHeight="15" x14ac:dyDescent="0.25"/>
  <cols>
    <col min="2" max="2" width="27.140625" customWidth="1"/>
    <col min="6" max="6" width="6.7109375" customWidth="1"/>
    <col min="7" max="7" width="6.5703125" customWidth="1"/>
    <col min="8" max="8" width="6.140625" customWidth="1"/>
    <col min="9" max="9" width="6.28515625" customWidth="1"/>
    <col min="10" max="10" width="7" customWidth="1"/>
    <col min="11" max="12" width="6.85546875" customWidth="1"/>
    <col min="13" max="13" width="6.42578125" customWidth="1"/>
    <col min="14" max="14" width="6.7109375" customWidth="1"/>
    <col min="15" max="15" width="7.28515625" customWidth="1"/>
    <col min="16" max="16" width="6.28515625" customWidth="1"/>
    <col min="17" max="19" width="6" customWidth="1"/>
  </cols>
  <sheetData>
    <row r="1" spans="1:22" ht="39.75" customHeight="1" thickBot="1" x14ac:dyDescent="0.3">
      <c r="F1" s="97" t="s">
        <v>31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"/>
      <c r="V1" s="1"/>
    </row>
    <row r="2" spans="1:22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2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2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2" x14ac:dyDescent="0.25">
      <c r="A5" s="10">
        <v>1</v>
      </c>
      <c r="B5" s="11" t="s">
        <v>34</v>
      </c>
      <c r="C5" s="12">
        <v>1739</v>
      </c>
      <c r="D5" s="12">
        <v>30</v>
      </c>
      <c r="E5" s="62" t="s">
        <v>6</v>
      </c>
      <c r="F5" s="13">
        <v>25</v>
      </c>
      <c r="G5" s="23">
        <v>25</v>
      </c>
      <c r="H5" s="23">
        <v>25</v>
      </c>
      <c r="I5" s="23">
        <v>25</v>
      </c>
      <c r="J5" s="23">
        <v>25</v>
      </c>
      <c r="K5" s="23">
        <v>25</v>
      </c>
      <c r="L5" s="23">
        <v>25</v>
      </c>
      <c r="M5" s="23">
        <v>20</v>
      </c>
      <c r="N5" s="23">
        <v>25</v>
      </c>
      <c r="O5" s="23">
        <v>25</v>
      </c>
      <c r="P5" s="23">
        <v>25</v>
      </c>
      <c r="Q5" s="23">
        <v>25</v>
      </c>
      <c r="R5" s="23">
        <v>20</v>
      </c>
      <c r="S5" s="23">
        <v>25</v>
      </c>
      <c r="T5" s="14">
        <f t="shared" ref="T5:T20" si="0">SUM(F5:Q5)-(R5+S5)</f>
        <v>250</v>
      </c>
    </row>
    <row r="6" spans="1:22" x14ac:dyDescent="0.25">
      <c r="A6" s="10">
        <v>2</v>
      </c>
      <c r="B6" s="15" t="s">
        <v>41</v>
      </c>
      <c r="C6" s="16">
        <v>2874</v>
      </c>
      <c r="D6" s="16">
        <v>79</v>
      </c>
      <c r="E6" s="50" t="s">
        <v>6</v>
      </c>
      <c r="F6" s="17">
        <v>20</v>
      </c>
      <c r="G6" s="24">
        <v>22</v>
      </c>
      <c r="H6" s="24">
        <v>20</v>
      </c>
      <c r="I6" s="24">
        <v>20</v>
      </c>
      <c r="J6" s="24">
        <v>20</v>
      </c>
      <c r="K6" s="24">
        <v>20</v>
      </c>
      <c r="L6" s="24">
        <v>14</v>
      </c>
      <c r="M6" s="24">
        <v>22</v>
      </c>
      <c r="N6" s="24">
        <v>22</v>
      </c>
      <c r="O6" s="24">
        <v>22</v>
      </c>
      <c r="P6" s="24">
        <v>22</v>
      </c>
      <c r="Q6" s="24">
        <v>22</v>
      </c>
      <c r="R6" s="24">
        <v>14</v>
      </c>
      <c r="S6" s="24">
        <v>20</v>
      </c>
      <c r="T6" s="18">
        <f t="shared" si="0"/>
        <v>212</v>
      </c>
    </row>
    <row r="7" spans="1:22" x14ac:dyDescent="0.25">
      <c r="A7" s="10">
        <v>3</v>
      </c>
      <c r="B7" s="15" t="s">
        <v>35</v>
      </c>
      <c r="C7" s="16">
        <v>2579</v>
      </c>
      <c r="D7" s="16">
        <v>33</v>
      </c>
      <c r="E7" s="50" t="s">
        <v>6</v>
      </c>
      <c r="F7" s="17">
        <v>15</v>
      </c>
      <c r="G7" s="24">
        <v>17</v>
      </c>
      <c r="H7" s="24">
        <v>17</v>
      </c>
      <c r="I7" s="24">
        <v>18</v>
      </c>
      <c r="J7" s="24">
        <v>15</v>
      </c>
      <c r="K7" s="24">
        <v>16</v>
      </c>
      <c r="L7" s="24">
        <v>17</v>
      </c>
      <c r="M7" s="24">
        <v>12</v>
      </c>
      <c r="N7" s="24">
        <v>19</v>
      </c>
      <c r="O7" s="24">
        <v>19</v>
      </c>
      <c r="P7" s="24">
        <v>18</v>
      </c>
      <c r="Q7" s="24">
        <v>19</v>
      </c>
      <c r="R7" s="24">
        <v>12</v>
      </c>
      <c r="S7" s="24">
        <v>15</v>
      </c>
      <c r="T7" s="18">
        <f t="shared" si="0"/>
        <v>175</v>
      </c>
    </row>
    <row r="8" spans="1:22" x14ac:dyDescent="0.25">
      <c r="A8" s="10">
        <v>4</v>
      </c>
      <c r="B8" s="15" t="s">
        <v>39</v>
      </c>
      <c r="C8" s="16">
        <v>1373</v>
      </c>
      <c r="D8" s="16">
        <v>450</v>
      </c>
      <c r="E8" s="50" t="s">
        <v>6</v>
      </c>
      <c r="F8" s="17">
        <v>22</v>
      </c>
      <c r="G8" s="24">
        <v>19</v>
      </c>
      <c r="H8" s="24">
        <v>22</v>
      </c>
      <c r="I8" s="24">
        <v>22</v>
      </c>
      <c r="J8" s="24">
        <v>22</v>
      </c>
      <c r="K8" s="24">
        <v>22</v>
      </c>
      <c r="L8" s="24">
        <v>20</v>
      </c>
      <c r="M8" s="24">
        <v>25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174</v>
      </c>
    </row>
    <row r="9" spans="1:22" x14ac:dyDescent="0.25">
      <c r="A9" s="10">
        <v>5</v>
      </c>
      <c r="B9" s="15" t="s">
        <v>36</v>
      </c>
      <c r="C9" s="16">
        <v>4385</v>
      </c>
      <c r="D9" s="16">
        <v>37</v>
      </c>
      <c r="E9" s="50" t="s">
        <v>6</v>
      </c>
      <c r="F9" s="39">
        <v>16</v>
      </c>
      <c r="G9" s="24">
        <v>16</v>
      </c>
      <c r="H9" s="24">
        <v>16</v>
      </c>
      <c r="I9" s="24">
        <v>17</v>
      </c>
      <c r="J9" s="24">
        <v>17</v>
      </c>
      <c r="K9" s="24">
        <v>17</v>
      </c>
      <c r="L9" s="24">
        <v>13</v>
      </c>
      <c r="M9" s="24">
        <v>11</v>
      </c>
      <c r="N9" s="24">
        <v>18</v>
      </c>
      <c r="O9" s="24">
        <v>18</v>
      </c>
      <c r="P9" s="24">
        <v>19</v>
      </c>
      <c r="Q9" s="24">
        <v>18</v>
      </c>
      <c r="R9" s="24">
        <v>11</v>
      </c>
      <c r="S9" s="24">
        <v>13</v>
      </c>
      <c r="T9" s="18">
        <f t="shared" si="0"/>
        <v>172</v>
      </c>
    </row>
    <row r="10" spans="1:22" x14ac:dyDescent="0.25">
      <c r="A10" s="10">
        <v>6</v>
      </c>
      <c r="B10" s="49" t="s">
        <v>33</v>
      </c>
      <c r="C10" s="50">
        <v>3631</v>
      </c>
      <c r="D10" s="50">
        <v>23</v>
      </c>
      <c r="E10" s="50" t="s">
        <v>6</v>
      </c>
      <c r="F10" s="17">
        <v>18</v>
      </c>
      <c r="G10" s="24">
        <v>14</v>
      </c>
      <c r="H10" s="24">
        <v>18</v>
      </c>
      <c r="I10" s="24">
        <v>19</v>
      </c>
      <c r="J10" s="24">
        <v>18</v>
      </c>
      <c r="K10" s="24">
        <v>18</v>
      </c>
      <c r="L10" s="24">
        <v>12</v>
      </c>
      <c r="M10" s="24">
        <v>14</v>
      </c>
      <c r="N10" s="24">
        <v>20</v>
      </c>
      <c r="O10" s="24">
        <v>20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171</v>
      </c>
    </row>
    <row r="11" spans="1:22" x14ac:dyDescent="0.25">
      <c r="A11" s="10">
        <v>7</v>
      </c>
      <c r="B11" s="15" t="s">
        <v>116</v>
      </c>
      <c r="C11" s="16">
        <v>4181</v>
      </c>
      <c r="D11" s="16">
        <v>444</v>
      </c>
      <c r="E11" s="50" t="s">
        <v>6</v>
      </c>
      <c r="F11" s="17">
        <v>0</v>
      </c>
      <c r="G11" s="24">
        <v>0</v>
      </c>
      <c r="H11" s="24">
        <v>14</v>
      </c>
      <c r="I11" s="24">
        <v>15</v>
      </c>
      <c r="J11" s="24">
        <v>0</v>
      </c>
      <c r="K11" s="24">
        <v>0</v>
      </c>
      <c r="L11" s="24">
        <v>10</v>
      </c>
      <c r="M11" s="24">
        <v>10</v>
      </c>
      <c r="N11" s="24">
        <v>17</v>
      </c>
      <c r="O11" s="24">
        <v>17</v>
      </c>
      <c r="P11" s="24">
        <v>17</v>
      </c>
      <c r="Q11" s="24">
        <v>17</v>
      </c>
      <c r="R11" s="24">
        <v>0</v>
      </c>
      <c r="S11" s="24">
        <v>0</v>
      </c>
      <c r="T11" s="18">
        <f t="shared" si="0"/>
        <v>117</v>
      </c>
    </row>
    <row r="12" spans="1:22" x14ac:dyDescent="0.25">
      <c r="A12" s="10">
        <v>8</v>
      </c>
      <c r="B12" s="15" t="s">
        <v>38</v>
      </c>
      <c r="C12" s="16">
        <v>1782</v>
      </c>
      <c r="D12" s="16">
        <v>388</v>
      </c>
      <c r="E12" s="50" t="s">
        <v>6</v>
      </c>
      <c r="F12" s="17">
        <v>17</v>
      </c>
      <c r="G12" s="24">
        <v>20</v>
      </c>
      <c r="H12" s="24">
        <v>19</v>
      </c>
      <c r="I12" s="24">
        <v>14</v>
      </c>
      <c r="J12" s="24">
        <v>0</v>
      </c>
      <c r="K12" s="24">
        <v>0</v>
      </c>
      <c r="L12" s="24">
        <v>19</v>
      </c>
      <c r="M12" s="24">
        <v>18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107</v>
      </c>
    </row>
    <row r="13" spans="1:22" x14ac:dyDescent="0.25">
      <c r="A13" s="10">
        <v>9</v>
      </c>
      <c r="B13" s="15" t="s">
        <v>40</v>
      </c>
      <c r="C13" s="16">
        <v>2017</v>
      </c>
      <c r="D13" s="16">
        <v>777</v>
      </c>
      <c r="E13" s="50" t="s">
        <v>6</v>
      </c>
      <c r="F13" s="17">
        <v>13</v>
      </c>
      <c r="G13" s="24">
        <v>13</v>
      </c>
      <c r="H13" s="24">
        <v>15</v>
      </c>
      <c r="I13" s="24">
        <v>16</v>
      </c>
      <c r="J13" s="24">
        <v>16</v>
      </c>
      <c r="K13" s="40" t="s">
        <v>54</v>
      </c>
      <c r="L13" s="24">
        <v>11</v>
      </c>
      <c r="M13" s="24">
        <v>13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97</v>
      </c>
    </row>
    <row r="14" spans="1:22" x14ac:dyDescent="0.25">
      <c r="A14" s="10">
        <v>10</v>
      </c>
      <c r="B14" s="15" t="s">
        <v>37</v>
      </c>
      <c r="C14" s="16">
        <v>1369</v>
      </c>
      <c r="D14" s="16">
        <v>77</v>
      </c>
      <c r="E14" s="50" t="s">
        <v>6</v>
      </c>
      <c r="F14" s="17">
        <v>19</v>
      </c>
      <c r="G14" s="24">
        <v>18</v>
      </c>
      <c r="H14" s="24">
        <v>0</v>
      </c>
      <c r="I14" s="24">
        <v>0</v>
      </c>
      <c r="J14" s="24">
        <v>19</v>
      </c>
      <c r="K14" s="24">
        <v>19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75</v>
      </c>
    </row>
    <row r="15" spans="1:22" x14ac:dyDescent="0.25">
      <c r="A15" s="10">
        <v>12</v>
      </c>
      <c r="B15" s="15" t="s">
        <v>175</v>
      </c>
      <c r="C15" s="16">
        <v>6060</v>
      </c>
      <c r="D15" s="16">
        <v>300</v>
      </c>
      <c r="E15" s="50" t="s">
        <v>47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22</v>
      </c>
      <c r="M15" s="24">
        <v>19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41</v>
      </c>
    </row>
    <row r="16" spans="1:22" x14ac:dyDescent="0.25">
      <c r="A16" s="10">
        <v>13</v>
      </c>
      <c r="B16" s="15" t="s">
        <v>17</v>
      </c>
      <c r="C16" s="16">
        <v>2133</v>
      </c>
      <c r="D16" s="16">
        <v>747</v>
      </c>
      <c r="E16" s="50" t="s">
        <v>6</v>
      </c>
      <c r="F16" s="1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20</v>
      </c>
      <c r="Q16" s="24">
        <v>20</v>
      </c>
      <c r="R16" s="24">
        <v>0</v>
      </c>
      <c r="S16" s="24">
        <v>0</v>
      </c>
      <c r="T16" s="18">
        <f t="shared" si="0"/>
        <v>40</v>
      </c>
    </row>
    <row r="17" spans="1:20" x14ac:dyDescent="0.25">
      <c r="A17" s="10">
        <v>14</v>
      </c>
      <c r="B17" s="15" t="s">
        <v>44</v>
      </c>
      <c r="C17" s="16">
        <v>3353</v>
      </c>
      <c r="D17" s="16">
        <v>246</v>
      </c>
      <c r="E17" s="50" t="s">
        <v>6</v>
      </c>
      <c r="F17" s="17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19</v>
      </c>
      <c r="M17" s="24">
        <v>16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18">
        <f t="shared" si="0"/>
        <v>35</v>
      </c>
    </row>
    <row r="18" spans="1:20" x14ac:dyDescent="0.25">
      <c r="A18" s="10">
        <v>15</v>
      </c>
      <c r="B18" s="15" t="s">
        <v>176</v>
      </c>
      <c r="C18" s="16">
        <v>4038</v>
      </c>
      <c r="D18" s="16">
        <v>29</v>
      </c>
      <c r="E18" s="50" t="s">
        <v>177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18</v>
      </c>
      <c r="M18" s="24">
        <v>17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18">
        <f t="shared" si="0"/>
        <v>35</v>
      </c>
    </row>
    <row r="19" spans="1:20" x14ac:dyDescent="0.25">
      <c r="A19" s="10">
        <v>16</v>
      </c>
      <c r="B19" s="15" t="s">
        <v>178</v>
      </c>
      <c r="C19" s="16">
        <v>4156</v>
      </c>
      <c r="D19" s="16">
        <v>194</v>
      </c>
      <c r="E19" s="50" t="s">
        <v>177</v>
      </c>
      <c r="F19" s="17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15</v>
      </c>
      <c r="M19" s="24">
        <v>15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18">
        <f t="shared" si="0"/>
        <v>30</v>
      </c>
    </row>
    <row r="20" spans="1:20" x14ac:dyDescent="0.25">
      <c r="A20" s="10">
        <v>17</v>
      </c>
      <c r="B20" s="15" t="s">
        <v>32</v>
      </c>
      <c r="C20" s="16">
        <v>4380</v>
      </c>
      <c r="D20" s="16">
        <v>21</v>
      </c>
      <c r="E20" s="50" t="s">
        <v>6</v>
      </c>
      <c r="F20" s="17">
        <v>14</v>
      </c>
      <c r="G20" s="24">
        <v>15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18">
        <f t="shared" si="0"/>
        <v>29</v>
      </c>
    </row>
    <row r="21" spans="1:20" x14ac:dyDescent="0.25">
      <c r="A21" s="10">
        <v>18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ref="T21:T23" si="1">SUM(F21:Q21)</f>
        <v>0</v>
      </c>
    </row>
    <row r="22" spans="1:20" x14ac:dyDescent="0.25">
      <c r="A22" s="10">
        <v>19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0" ht="15.75" thickBot="1" x14ac:dyDescent="0.3">
      <c r="A23" s="32">
        <v>20</v>
      </c>
      <c r="B23" s="33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>
        <f t="shared" si="1"/>
        <v>0</v>
      </c>
    </row>
    <row r="24" spans="1:20" x14ac:dyDescent="0.25">
      <c r="F24" s="91">
        <v>10</v>
      </c>
      <c r="G24" s="91"/>
      <c r="H24" s="91">
        <v>9</v>
      </c>
      <c r="I24" s="91"/>
      <c r="J24" s="91">
        <v>8</v>
      </c>
      <c r="K24" s="91"/>
      <c r="L24" s="91">
        <v>13</v>
      </c>
      <c r="M24" s="91"/>
      <c r="N24" s="91">
        <v>6</v>
      </c>
      <c r="O24" s="91"/>
      <c r="P24" s="91">
        <v>6</v>
      </c>
      <c r="Q24" s="91"/>
      <c r="R24" s="89"/>
      <c r="S24" s="89"/>
      <c r="T24" s="79">
        <f>AVERAGE(F24:Q24)</f>
        <v>8.6666666666666661</v>
      </c>
    </row>
    <row r="26" spans="1:20" ht="15" customHeight="1" x14ac:dyDescent="0.25">
      <c r="D26" s="98" t="s">
        <v>7</v>
      </c>
      <c r="E26" s="98"/>
      <c r="F26" s="98"/>
      <c r="G26" s="98"/>
      <c r="H26" s="98"/>
    </row>
    <row r="27" spans="1:20" x14ac:dyDescent="0.25">
      <c r="D27" s="98"/>
      <c r="E27" s="98"/>
      <c r="F27" s="98"/>
      <c r="G27" s="98"/>
      <c r="H27" s="98"/>
    </row>
  </sheetData>
  <sortState ref="B5:T20">
    <sortCondition descending="1" ref="T5:T20"/>
  </sortState>
  <mergeCells count="20">
    <mergeCell ref="F1:T1"/>
    <mergeCell ref="N24:O24"/>
    <mergeCell ref="L24:M24"/>
    <mergeCell ref="J24:K24"/>
    <mergeCell ref="P24:Q24"/>
    <mergeCell ref="D26:H27"/>
    <mergeCell ref="F24:G24"/>
    <mergeCell ref="H24:I24"/>
    <mergeCell ref="F2:G3"/>
    <mergeCell ref="T2:T3"/>
    <mergeCell ref="H2:I2"/>
    <mergeCell ref="H3:I3"/>
    <mergeCell ref="J2:K2"/>
    <mergeCell ref="J3:K3"/>
    <mergeCell ref="L2:M2"/>
    <mergeCell ref="L3:M3"/>
    <mergeCell ref="N2:O2"/>
    <mergeCell ref="P2:Q2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6" workbookViewId="0">
      <selection activeCell="T26" sqref="T26"/>
    </sheetView>
  </sheetViews>
  <sheetFormatPr defaultRowHeight="15" x14ac:dyDescent="0.25"/>
  <cols>
    <col min="2" max="2" width="24.85546875" customWidth="1"/>
    <col min="6" max="6" width="6.85546875" customWidth="1"/>
    <col min="7" max="7" width="6.7109375" customWidth="1"/>
    <col min="8" max="8" width="6.5703125" customWidth="1"/>
    <col min="9" max="9" width="6.28515625" customWidth="1"/>
    <col min="10" max="11" width="6.7109375" customWidth="1"/>
    <col min="12" max="12" width="6.85546875" customWidth="1"/>
    <col min="13" max="14" width="6.42578125" customWidth="1"/>
    <col min="15" max="16" width="6.5703125" customWidth="1"/>
    <col min="17" max="19" width="6.7109375" customWidth="1"/>
  </cols>
  <sheetData>
    <row r="1" spans="1:20" ht="21" customHeight="1" thickBot="1" x14ac:dyDescent="0.3">
      <c r="D1" s="96" t="s">
        <v>42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43</v>
      </c>
      <c r="C5" s="62">
        <v>1453</v>
      </c>
      <c r="D5" s="62">
        <v>5</v>
      </c>
      <c r="E5" s="62" t="s">
        <v>6</v>
      </c>
      <c r="F5" s="13">
        <v>25</v>
      </c>
      <c r="G5" s="60" t="s">
        <v>14</v>
      </c>
      <c r="H5" s="23">
        <v>25</v>
      </c>
      <c r="I5" s="23">
        <v>25</v>
      </c>
      <c r="J5" s="23">
        <v>0</v>
      </c>
      <c r="K5" s="23">
        <v>0</v>
      </c>
      <c r="L5" s="23">
        <v>22</v>
      </c>
      <c r="M5" s="23">
        <v>25</v>
      </c>
      <c r="N5" s="23">
        <v>0</v>
      </c>
      <c r="O5" s="23">
        <v>0</v>
      </c>
      <c r="P5" s="23">
        <v>20</v>
      </c>
      <c r="Q5" s="23">
        <v>25</v>
      </c>
      <c r="R5" s="23">
        <v>0</v>
      </c>
      <c r="S5" s="23">
        <v>0</v>
      </c>
      <c r="T5" s="14">
        <f>SUM(F5:S5)</f>
        <v>167</v>
      </c>
    </row>
    <row r="6" spans="1:20" x14ac:dyDescent="0.25">
      <c r="A6" s="10">
        <v>2</v>
      </c>
      <c r="B6" s="15" t="s">
        <v>146</v>
      </c>
      <c r="C6" s="50">
        <v>8713</v>
      </c>
      <c r="D6" s="50">
        <v>199</v>
      </c>
      <c r="E6" s="50" t="s">
        <v>6</v>
      </c>
      <c r="F6" s="17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20</v>
      </c>
      <c r="M6" s="24">
        <v>20</v>
      </c>
      <c r="N6" s="24">
        <v>22</v>
      </c>
      <c r="O6" s="24">
        <v>22</v>
      </c>
      <c r="P6" s="24">
        <v>22</v>
      </c>
      <c r="Q6" s="24">
        <v>20</v>
      </c>
      <c r="R6" s="24">
        <v>0</v>
      </c>
      <c r="S6" s="24">
        <v>0</v>
      </c>
      <c r="T6" s="18">
        <f>SUM(F6:S6)</f>
        <v>126</v>
      </c>
    </row>
    <row r="7" spans="1:20" x14ac:dyDescent="0.25">
      <c r="A7" s="10">
        <v>3</v>
      </c>
      <c r="B7" s="15" t="s">
        <v>45</v>
      </c>
      <c r="C7" s="50">
        <v>4511</v>
      </c>
      <c r="D7" s="50">
        <v>22</v>
      </c>
      <c r="E7" s="50" t="s">
        <v>6</v>
      </c>
      <c r="F7" s="17">
        <v>20</v>
      </c>
      <c r="G7" s="24">
        <v>22</v>
      </c>
      <c r="H7" s="24">
        <v>22</v>
      </c>
      <c r="I7" s="24">
        <v>20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18">
        <f t="shared" ref="T7:T14" si="0">SUM(F7:Q7)</f>
        <v>84</v>
      </c>
    </row>
    <row r="8" spans="1:20" x14ac:dyDescent="0.25">
      <c r="A8" s="10">
        <v>4</v>
      </c>
      <c r="B8" s="15" t="s">
        <v>8</v>
      </c>
      <c r="C8" s="50">
        <v>3569</v>
      </c>
      <c r="D8" s="50">
        <v>19</v>
      </c>
      <c r="E8" s="50" t="s">
        <v>6</v>
      </c>
      <c r="F8" s="17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19</v>
      </c>
      <c r="M8" s="24">
        <v>19</v>
      </c>
      <c r="N8" s="24">
        <v>25</v>
      </c>
      <c r="O8" s="24">
        <v>20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83</v>
      </c>
    </row>
    <row r="9" spans="1:20" x14ac:dyDescent="0.25">
      <c r="A9" s="10">
        <v>5</v>
      </c>
      <c r="B9" s="15" t="s">
        <v>145</v>
      </c>
      <c r="C9" s="50">
        <v>8831</v>
      </c>
      <c r="D9" s="50">
        <v>111</v>
      </c>
      <c r="E9" s="50" t="s">
        <v>6</v>
      </c>
      <c r="F9" s="17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25</v>
      </c>
      <c r="M9" s="24">
        <v>22</v>
      </c>
      <c r="N9" s="24">
        <v>0</v>
      </c>
      <c r="O9" s="24">
        <v>0</v>
      </c>
      <c r="P9" s="24">
        <v>25</v>
      </c>
      <c r="Q9" s="24">
        <v>0</v>
      </c>
      <c r="R9" s="24">
        <v>0</v>
      </c>
      <c r="S9" s="24">
        <v>0</v>
      </c>
      <c r="T9" s="18">
        <f t="shared" si="0"/>
        <v>72</v>
      </c>
    </row>
    <row r="10" spans="1:20" x14ac:dyDescent="0.25">
      <c r="A10" s="10">
        <v>6</v>
      </c>
      <c r="B10" s="49" t="s">
        <v>44</v>
      </c>
      <c r="C10" s="50">
        <v>3353</v>
      </c>
      <c r="D10" s="50">
        <v>11</v>
      </c>
      <c r="E10" s="50" t="s">
        <v>6</v>
      </c>
      <c r="F10" s="17">
        <v>22</v>
      </c>
      <c r="G10" s="24">
        <v>25</v>
      </c>
      <c r="H10" s="40" t="s">
        <v>54</v>
      </c>
      <c r="I10" s="24">
        <v>22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69</v>
      </c>
    </row>
    <row r="11" spans="1:20" x14ac:dyDescent="0.25">
      <c r="A11" s="10">
        <v>7</v>
      </c>
      <c r="B11" s="15" t="s">
        <v>155</v>
      </c>
      <c r="C11" s="50">
        <v>1783</v>
      </c>
      <c r="D11" s="50">
        <v>88</v>
      </c>
      <c r="E11" s="50" t="s">
        <v>6</v>
      </c>
      <c r="F11" s="17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20</v>
      </c>
      <c r="O11" s="24">
        <v>25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45</v>
      </c>
    </row>
    <row r="12" spans="1:20" x14ac:dyDescent="0.25">
      <c r="A12" s="10">
        <v>8</v>
      </c>
      <c r="B12" s="15" t="s">
        <v>161</v>
      </c>
      <c r="C12" s="50">
        <v>6319</v>
      </c>
      <c r="D12" s="50" t="s">
        <v>129</v>
      </c>
      <c r="E12" s="50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19</v>
      </c>
      <c r="Q12" s="24">
        <v>22</v>
      </c>
      <c r="R12" s="24">
        <v>0</v>
      </c>
      <c r="S12" s="24">
        <v>0</v>
      </c>
      <c r="T12" s="18">
        <f t="shared" si="0"/>
        <v>41</v>
      </c>
    </row>
    <row r="13" spans="1:20" x14ac:dyDescent="0.25">
      <c r="A13" s="10">
        <v>9</v>
      </c>
      <c r="B13" s="15" t="s">
        <v>162</v>
      </c>
      <c r="C13" s="50"/>
      <c r="D13" s="50">
        <v>11</v>
      </c>
      <c r="E13" s="50" t="s">
        <v>6</v>
      </c>
      <c r="F13" s="17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18</v>
      </c>
      <c r="Q13" s="24">
        <v>19</v>
      </c>
      <c r="R13" s="24">
        <v>0</v>
      </c>
      <c r="S13" s="24">
        <v>0</v>
      </c>
      <c r="T13" s="18">
        <f t="shared" si="0"/>
        <v>37</v>
      </c>
    </row>
    <row r="14" spans="1:20" x14ac:dyDescent="0.25">
      <c r="A14" s="10">
        <v>10</v>
      </c>
      <c r="B14" s="15" t="s">
        <v>29</v>
      </c>
      <c r="C14" s="50">
        <v>1177</v>
      </c>
      <c r="D14" s="50">
        <v>157</v>
      </c>
      <c r="E14" s="50" t="s">
        <v>6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40" t="s">
        <v>54</v>
      </c>
      <c r="M14" s="40" t="s">
        <v>54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0</v>
      </c>
    </row>
    <row r="15" spans="1:20" x14ac:dyDescent="0.25">
      <c r="A15" s="10">
        <v>11</v>
      </c>
      <c r="B15" s="15"/>
      <c r="C15" s="16"/>
      <c r="D15" s="16"/>
      <c r="E15" s="16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>
        <f t="shared" ref="T15:T24" si="1">SUM(F15:Q15)</f>
        <v>0</v>
      </c>
    </row>
    <row r="16" spans="1:20" x14ac:dyDescent="0.25">
      <c r="A16" s="10">
        <v>12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si="1"/>
        <v>0</v>
      </c>
    </row>
    <row r="17" spans="1:20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1"/>
        <v>0</v>
      </c>
    </row>
    <row r="18" spans="1:20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1"/>
        <v>0</v>
      </c>
    </row>
    <row r="19" spans="1:20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0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0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0" x14ac:dyDescent="0.25">
      <c r="A23" s="10">
        <v>19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1"/>
        <v>0</v>
      </c>
    </row>
    <row r="24" spans="1:20" ht="15.75" thickBot="1" x14ac:dyDescent="0.3">
      <c r="A24" s="32">
        <v>20</v>
      </c>
      <c r="B24" s="33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1"/>
        <v>0</v>
      </c>
    </row>
    <row r="25" spans="1:20" x14ac:dyDescent="0.25">
      <c r="F25" s="91">
        <v>3</v>
      </c>
      <c r="G25" s="91"/>
      <c r="H25" s="91">
        <v>3</v>
      </c>
      <c r="I25" s="91"/>
      <c r="J25" s="91">
        <v>0</v>
      </c>
      <c r="K25" s="91"/>
      <c r="L25" s="91">
        <v>5</v>
      </c>
      <c r="M25" s="91"/>
      <c r="N25" s="91">
        <v>3</v>
      </c>
      <c r="O25" s="91"/>
      <c r="P25" s="91">
        <v>5</v>
      </c>
      <c r="Q25" s="91"/>
      <c r="R25" s="89"/>
      <c r="S25" s="89"/>
      <c r="T25" s="79">
        <f>AVERAGE(F25:Q25)</f>
        <v>3.1666666666666665</v>
      </c>
    </row>
    <row r="27" spans="1:20" ht="15" customHeight="1" x14ac:dyDescent="0.25">
      <c r="E27" s="98" t="s">
        <v>7</v>
      </c>
      <c r="F27" s="98"/>
      <c r="G27" s="98"/>
      <c r="H27" s="98"/>
      <c r="I27" s="98"/>
    </row>
    <row r="28" spans="1:20" x14ac:dyDescent="0.25">
      <c r="E28" s="98"/>
      <c r="F28" s="98"/>
      <c r="G28" s="98"/>
      <c r="H28" s="98"/>
      <c r="I28" s="98"/>
    </row>
  </sheetData>
  <sortState ref="B5:T14">
    <sortCondition descending="1" ref="T5:T14"/>
  </sortState>
  <mergeCells count="20">
    <mergeCell ref="P25:Q25"/>
    <mergeCell ref="N25:O25"/>
    <mergeCell ref="L25:M25"/>
    <mergeCell ref="J25:K25"/>
    <mergeCell ref="E27:I28"/>
    <mergeCell ref="F25:G25"/>
    <mergeCell ref="H25:I25"/>
    <mergeCell ref="D1:T1"/>
    <mergeCell ref="F2:G3"/>
    <mergeCell ref="T2:T3"/>
    <mergeCell ref="H2:I2"/>
    <mergeCell ref="H3:I3"/>
    <mergeCell ref="J2:K2"/>
    <mergeCell ref="J3:K3"/>
    <mergeCell ref="L2:M2"/>
    <mergeCell ref="L3:M3"/>
    <mergeCell ref="N2:O2"/>
    <mergeCell ref="P2:Q2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S36" sqref="S36"/>
    </sheetView>
  </sheetViews>
  <sheetFormatPr defaultRowHeight="15" x14ac:dyDescent="0.25"/>
  <cols>
    <col min="2" max="2" width="26.7109375" customWidth="1"/>
    <col min="6" max="6" width="6.42578125" customWidth="1"/>
    <col min="7" max="8" width="6.5703125" customWidth="1"/>
    <col min="9" max="9" width="7" customWidth="1"/>
    <col min="10" max="10" width="6.85546875" customWidth="1"/>
    <col min="11" max="11" width="6.5703125" customWidth="1"/>
    <col min="12" max="12" width="6.42578125" customWidth="1"/>
    <col min="13" max="13" width="6.85546875" customWidth="1"/>
    <col min="14" max="14" width="6.42578125" customWidth="1"/>
    <col min="15" max="15" width="6.7109375" customWidth="1"/>
    <col min="16" max="16" width="7" customWidth="1"/>
    <col min="17" max="19" width="6.5703125" customWidth="1"/>
  </cols>
  <sheetData>
    <row r="1" spans="1:20" ht="21" customHeight="1" thickBot="1" x14ac:dyDescent="0.3">
      <c r="D1" s="96" t="s">
        <v>46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11" t="s">
        <v>55</v>
      </c>
      <c r="C5" s="12">
        <v>1242</v>
      </c>
      <c r="D5" s="12">
        <v>222</v>
      </c>
      <c r="E5" s="62" t="s">
        <v>6</v>
      </c>
      <c r="F5" s="13">
        <v>20</v>
      </c>
      <c r="G5" s="23">
        <v>20</v>
      </c>
      <c r="H5" s="23">
        <v>25</v>
      </c>
      <c r="I5" s="23">
        <v>25</v>
      </c>
      <c r="J5" s="23">
        <v>25</v>
      </c>
      <c r="K5" s="23">
        <v>25</v>
      </c>
      <c r="L5" s="23">
        <v>15</v>
      </c>
      <c r="M5" s="23">
        <v>14</v>
      </c>
      <c r="N5" s="23">
        <v>25</v>
      </c>
      <c r="O5" s="23">
        <v>25</v>
      </c>
      <c r="P5" s="23">
        <v>25</v>
      </c>
      <c r="Q5" s="23">
        <v>25</v>
      </c>
      <c r="R5" s="23">
        <v>14</v>
      </c>
      <c r="S5" s="23">
        <v>15</v>
      </c>
      <c r="T5" s="14">
        <f t="shared" ref="T5:T30" si="0">SUM(F5:Q5)-(R5+S5)</f>
        <v>240</v>
      </c>
    </row>
    <row r="6" spans="1:20" x14ac:dyDescent="0.25">
      <c r="A6" s="10">
        <v>2</v>
      </c>
      <c r="B6" s="49" t="s">
        <v>41</v>
      </c>
      <c r="C6" s="50">
        <v>2874</v>
      </c>
      <c r="D6" s="50">
        <v>79</v>
      </c>
      <c r="E6" s="50" t="s">
        <v>6</v>
      </c>
      <c r="F6" s="17">
        <v>19</v>
      </c>
      <c r="G6" s="40" t="s">
        <v>54</v>
      </c>
      <c r="H6" s="24">
        <v>22</v>
      </c>
      <c r="I6" s="24">
        <v>20</v>
      </c>
      <c r="J6" s="24">
        <v>22</v>
      </c>
      <c r="K6" s="24">
        <v>22</v>
      </c>
      <c r="L6" s="24">
        <v>11</v>
      </c>
      <c r="M6" s="24">
        <v>12</v>
      </c>
      <c r="N6" s="24">
        <v>19</v>
      </c>
      <c r="O6" s="24">
        <v>18</v>
      </c>
      <c r="P6" s="24">
        <v>20</v>
      </c>
      <c r="Q6" s="24">
        <v>20</v>
      </c>
      <c r="R6" s="24">
        <v>0</v>
      </c>
      <c r="S6" s="24">
        <v>11</v>
      </c>
      <c r="T6" s="18">
        <f t="shared" si="0"/>
        <v>194</v>
      </c>
    </row>
    <row r="7" spans="1:20" x14ac:dyDescent="0.25">
      <c r="A7" s="10">
        <v>3</v>
      </c>
      <c r="B7" s="49" t="s">
        <v>56</v>
      </c>
      <c r="C7" s="50">
        <v>2040</v>
      </c>
      <c r="D7" s="50">
        <v>281</v>
      </c>
      <c r="E7" s="50" t="s">
        <v>6</v>
      </c>
      <c r="F7" s="17">
        <v>15</v>
      </c>
      <c r="G7" s="24">
        <v>17</v>
      </c>
      <c r="H7" s="24">
        <v>19</v>
      </c>
      <c r="I7" s="24">
        <v>18</v>
      </c>
      <c r="J7" s="24">
        <v>16</v>
      </c>
      <c r="K7" s="24">
        <v>19</v>
      </c>
      <c r="L7" s="24">
        <v>0</v>
      </c>
      <c r="M7" s="24">
        <v>0</v>
      </c>
      <c r="N7" s="24">
        <v>15</v>
      </c>
      <c r="O7" s="24">
        <v>16</v>
      </c>
      <c r="P7" s="24">
        <v>17</v>
      </c>
      <c r="Q7" s="24">
        <v>17</v>
      </c>
      <c r="R7" s="24">
        <v>0</v>
      </c>
      <c r="S7" s="24">
        <v>0</v>
      </c>
      <c r="T7" s="18">
        <f t="shared" si="0"/>
        <v>169</v>
      </c>
    </row>
    <row r="8" spans="1:20" x14ac:dyDescent="0.25">
      <c r="A8" s="10">
        <v>4</v>
      </c>
      <c r="B8" s="49" t="s">
        <v>49</v>
      </c>
      <c r="C8" s="50">
        <v>4214</v>
      </c>
      <c r="D8" s="50" t="s">
        <v>50</v>
      </c>
      <c r="E8" s="50" t="s">
        <v>6</v>
      </c>
      <c r="F8" s="17">
        <v>14</v>
      </c>
      <c r="G8" s="24">
        <v>16</v>
      </c>
      <c r="H8" s="24">
        <v>18</v>
      </c>
      <c r="I8" s="24">
        <v>19</v>
      </c>
      <c r="J8" s="40" t="s">
        <v>54</v>
      </c>
      <c r="K8" s="40" t="s">
        <v>54</v>
      </c>
      <c r="L8" s="24">
        <v>12</v>
      </c>
      <c r="M8" s="24">
        <v>13</v>
      </c>
      <c r="N8" s="24">
        <v>13</v>
      </c>
      <c r="O8" s="24">
        <v>15</v>
      </c>
      <c r="P8" s="24">
        <v>18</v>
      </c>
      <c r="Q8" s="24">
        <v>18</v>
      </c>
      <c r="R8" s="24"/>
      <c r="S8" s="24"/>
      <c r="T8" s="18">
        <f t="shared" si="0"/>
        <v>156</v>
      </c>
    </row>
    <row r="9" spans="1:20" x14ac:dyDescent="0.25">
      <c r="A9" s="10">
        <v>5</v>
      </c>
      <c r="B9" s="15" t="s">
        <v>39</v>
      </c>
      <c r="C9" s="16">
        <v>1373</v>
      </c>
      <c r="D9" s="16">
        <v>450</v>
      </c>
      <c r="E9" s="50" t="s">
        <v>6</v>
      </c>
      <c r="F9" s="17">
        <v>18</v>
      </c>
      <c r="G9" s="40" t="s">
        <v>54</v>
      </c>
      <c r="H9" s="24">
        <v>0</v>
      </c>
      <c r="I9" s="24">
        <v>0</v>
      </c>
      <c r="J9" s="24">
        <v>19</v>
      </c>
      <c r="K9" s="24">
        <v>20</v>
      </c>
      <c r="L9" s="24">
        <v>0</v>
      </c>
      <c r="M9" s="24">
        <v>0</v>
      </c>
      <c r="N9" s="24">
        <v>20</v>
      </c>
      <c r="O9" s="24">
        <v>20</v>
      </c>
      <c r="P9" s="24">
        <v>22</v>
      </c>
      <c r="Q9" s="24">
        <v>22</v>
      </c>
      <c r="R9" s="24">
        <v>0</v>
      </c>
      <c r="S9" s="24">
        <v>0</v>
      </c>
      <c r="T9" s="18">
        <f t="shared" si="0"/>
        <v>141</v>
      </c>
    </row>
    <row r="10" spans="1:20" x14ac:dyDescent="0.25">
      <c r="A10" s="10">
        <v>6</v>
      </c>
      <c r="B10" s="49" t="s">
        <v>57</v>
      </c>
      <c r="C10" s="50">
        <v>2873</v>
      </c>
      <c r="D10" s="50">
        <v>50</v>
      </c>
      <c r="E10" s="50" t="s">
        <v>6</v>
      </c>
      <c r="F10" s="17">
        <v>11</v>
      </c>
      <c r="G10" s="24">
        <v>13</v>
      </c>
      <c r="H10" s="24">
        <v>15</v>
      </c>
      <c r="I10" s="24">
        <v>15</v>
      </c>
      <c r="J10" s="24">
        <v>18</v>
      </c>
      <c r="K10" s="24">
        <v>18</v>
      </c>
      <c r="L10" s="24">
        <v>0</v>
      </c>
      <c r="M10" s="24">
        <v>0</v>
      </c>
      <c r="N10" s="24">
        <v>10</v>
      </c>
      <c r="O10" s="24">
        <v>10</v>
      </c>
      <c r="P10" s="24">
        <v>15</v>
      </c>
      <c r="Q10" s="24">
        <v>13</v>
      </c>
      <c r="R10" s="24">
        <v>0</v>
      </c>
      <c r="S10" s="24">
        <v>0</v>
      </c>
      <c r="T10" s="18">
        <f t="shared" si="0"/>
        <v>138</v>
      </c>
    </row>
    <row r="11" spans="1:20" x14ac:dyDescent="0.25">
      <c r="A11" s="10">
        <v>7</v>
      </c>
      <c r="B11" s="49" t="s">
        <v>51</v>
      </c>
      <c r="C11" s="50">
        <v>4507</v>
      </c>
      <c r="D11" s="50">
        <v>15</v>
      </c>
      <c r="E11" s="50" t="s">
        <v>6</v>
      </c>
      <c r="F11" s="39">
        <v>16</v>
      </c>
      <c r="G11" s="24">
        <v>19</v>
      </c>
      <c r="H11" s="24">
        <v>20</v>
      </c>
      <c r="I11" s="24">
        <v>22</v>
      </c>
      <c r="J11" s="24">
        <v>20</v>
      </c>
      <c r="K11" s="40" t="s">
        <v>54</v>
      </c>
      <c r="L11" s="24">
        <v>0</v>
      </c>
      <c r="M11" s="24">
        <v>0</v>
      </c>
      <c r="N11" s="24">
        <v>18</v>
      </c>
      <c r="O11" s="24">
        <v>17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132</v>
      </c>
    </row>
    <row r="12" spans="1:20" x14ac:dyDescent="0.25">
      <c r="A12" s="10">
        <v>8</v>
      </c>
      <c r="B12" s="49" t="s">
        <v>53</v>
      </c>
      <c r="C12" s="50">
        <v>3765</v>
      </c>
      <c r="D12" s="50">
        <v>77</v>
      </c>
      <c r="E12" s="50" t="s">
        <v>6</v>
      </c>
      <c r="F12" s="17">
        <v>12</v>
      </c>
      <c r="G12" s="24">
        <v>14</v>
      </c>
      <c r="H12" s="24">
        <v>17</v>
      </c>
      <c r="I12" s="24">
        <v>16</v>
      </c>
      <c r="J12" s="24">
        <v>17</v>
      </c>
      <c r="K12" s="40" t="s">
        <v>54</v>
      </c>
      <c r="L12" s="24">
        <v>0</v>
      </c>
      <c r="M12" s="24">
        <v>0</v>
      </c>
      <c r="N12" s="24">
        <v>12</v>
      </c>
      <c r="O12" s="24">
        <v>12</v>
      </c>
      <c r="P12" s="24">
        <v>16</v>
      </c>
      <c r="Q12" s="24">
        <v>15</v>
      </c>
      <c r="R12" s="24">
        <v>0</v>
      </c>
      <c r="S12" s="24">
        <v>0</v>
      </c>
      <c r="T12" s="18">
        <f t="shared" si="0"/>
        <v>131</v>
      </c>
    </row>
    <row r="13" spans="1:20" x14ac:dyDescent="0.25">
      <c r="A13" s="10">
        <v>9</v>
      </c>
      <c r="B13" s="49" t="s">
        <v>52</v>
      </c>
      <c r="C13" s="50">
        <v>4492</v>
      </c>
      <c r="D13" s="50">
        <v>26</v>
      </c>
      <c r="E13" s="50" t="s">
        <v>6</v>
      </c>
      <c r="F13" s="17">
        <v>13</v>
      </c>
      <c r="G13" s="24">
        <v>15</v>
      </c>
      <c r="H13" s="24">
        <v>16</v>
      </c>
      <c r="I13" s="24">
        <v>17</v>
      </c>
      <c r="J13" s="40" t="s">
        <v>54</v>
      </c>
      <c r="K13" s="40" t="s">
        <v>54</v>
      </c>
      <c r="L13" s="24">
        <v>0</v>
      </c>
      <c r="M13" s="24">
        <v>0</v>
      </c>
      <c r="N13" s="24">
        <v>14</v>
      </c>
      <c r="O13" s="24">
        <v>13</v>
      </c>
      <c r="P13" s="24">
        <v>14</v>
      </c>
      <c r="Q13" s="24">
        <v>16</v>
      </c>
      <c r="R13" s="24">
        <v>0</v>
      </c>
      <c r="S13" s="24">
        <v>0</v>
      </c>
      <c r="T13" s="18">
        <f t="shared" si="0"/>
        <v>118</v>
      </c>
    </row>
    <row r="14" spans="1:20" x14ac:dyDescent="0.25">
      <c r="A14" s="10">
        <v>10</v>
      </c>
      <c r="B14" s="15" t="s">
        <v>169</v>
      </c>
      <c r="C14" s="16">
        <v>2418</v>
      </c>
      <c r="D14" s="16">
        <v>1</v>
      </c>
      <c r="E14" s="50" t="s">
        <v>47</v>
      </c>
      <c r="F14" s="17">
        <v>25</v>
      </c>
      <c r="G14" s="24">
        <v>25</v>
      </c>
      <c r="H14" s="24">
        <v>0</v>
      </c>
      <c r="I14" s="24">
        <v>0</v>
      </c>
      <c r="J14" s="24">
        <v>0</v>
      </c>
      <c r="K14" s="24">
        <v>0</v>
      </c>
      <c r="L14" s="24">
        <v>25</v>
      </c>
      <c r="M14" s="24">
        <v>25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100</v>
      </c>
    </row>
    <row r="15" spans="1:20" x14ac:dyDescent="0.25">
      <c r="A15" s="10">
        <v>11</v>
      </c>
      <c r="B15" s="15" t="s">
        <v>156</v>
      </c>
      <c r="C15" s="16">
        <v>9553</v>
      </c>
      <c r="D15" s="16" t="s">
        <v>157</v>
      </c>
      <c r="E15" s="50" t="s">
        <v>6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16</v>
      </c>
      <c r="O15" s="24">
        <v>14</v>
      </c>
      <c r="P15" s="24">
        <v>19</v>
      </c>
      <c r="Q15" s="24">
        <v>19</v>
      </c>
      <c r="R15" s="24">
        <v>0</v>
      </c>
      <c r="S15" s="24">
        <v>0</v>
      </c>
      <c r="T15" s="18">
        <f t="shared" si="0"/>
        <v>68</v>
      </c>
    </row>
    <row r="16" spans="1:20" x14ac:dyDescent="0.25">
      <c r="A16" s="10">
        <v>12</v>
      </c>
      <c r="B16" s="49" t="s">
        <v>37</v>
      </c>
      <c r="C16" s="50">
        <v>1369</v>
      </c>
      <c r="D16" s="50">
        <v>7</v>
      </c>
      <c r="E16" s="50" t="s">
        <v>6</v>
      </c>
      <c r="F16" s="17">
        <v>17</v>
      </c>
      <c r="G16" s="24">
        <v>18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13</v>
      </c>
      <c r="Q16" s="24">
        <v>14</v>
      </c>
      <c r="R16" s="24">
        <v>0</v>
      </c>
      <c r="S16" s="24">
        <v>0</v>
      </c>
      <c r="T16" s="18">
        <f t="shared" si="0"/>
        <v>62</v>
      </c>
    </row>
    <row r="17" spans="1:20" x14ac:dyDescent="0.25">
      <c r="A17" s="10">
        <v>13</v>
      </c>
      <c r="B17" s="49" t="s">
        <v>48</v>
      </c>
      <c r="C17" s="50">
        <v>4168</v>
      </c>
      <c r="D17" s="50">
        <v>11</v>
      </c>
      <c r="E17" s="50" t="s">
        <v>6</v>
      </c>
      <c r="F17" s="17">
        <v>22</v>
      </c>
      <c r="G17" s="24">
        <v>22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18">
        <f t="shared" si="0"/>
        <v>44</v>
      </c>
    </row>
    <row r="18" spans="1:20" x14ac:dyDescent="0.25">
      <c r="A18" s="10">
        <v>14</v>
      </c>
      <c r="B18" s="15" t="s">
        <v>34</v>
      </c>
      <c r="C18" s="16">
        <v>1739</v>
      </c>
      <c r="D18" s="16">
        <v>30</v>
      </c>
      <c r="E18" s="50" t="s">
        <v>6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22</v>
      </c>
      <c r="O18" s="24">
        <v>22</v>
      </c>
      <c r="P18" s="24">
        <v>0</v>
      </c>
      <c r="Q18" s="24">
        <v>0</v>
      </c>
      <c r="R18" s="24">
        <v>0</v>
      </c>
      <c r="S18" s="24">
        <v>0</v>
      </c>
      <c r="T18" s="18">
        <f t="shared" si="0"/>
        <v>44</v>
      </c>
    </row>
    <row r="19" spans="1:20" x14ac:dyDescent="0.25">
      <c r="A19" s="10">
        <v>15</v>
      </c>
      <c r="B19" s="15" t="s">
        <v>40</v>
      </c>
      <c r="C19" s="16">
        <v>2017</v>
      </c>
      <c r="D19" s="16">
        <v>777</v>
      </c>
      <c r="E19" s="50" t="s">
        <v>6</v>
      </c>
      <c r="F19" s="17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9</v>
      </c>
      <c r="O19" s="24">
        <v>9</v>
      </c>
      <c r="P19" s="24">
        <v>12</v>
      </c>
      <c r="Q19" s="24">
        <v>12</v>
      </c>
      <c r="R19" s="24">
        <v>0</v>
      </c>
      <c r="S19" s="24">
        <v>0</v>
      </c>
      <c r="T19" s="18">
        <f t="shared" si="0"/>
        <v>42</v>
      </c>
    </row>
    <row r="20" spans="1:20" x14ac:dyDescent="0.25">
      <c r="A20" s="10">
        <v>16</v>
      </c>
      <c r="B20" s="15" t="s">
        <v>180</v>
      </c>
      <c r="C20" s="16">
        <v>5866</v>
      </c>
      <c r="D20" s="16">
        <v>259</v>
      </c>
      <c r="E20" s="50" t="s">
        <v>47</v>
      </c>
      <c r="F20" s="1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22</v>
      </c>
      <c r="M20" s="24">
        <v>19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18">
        <f t="shared" si="0"/>
        <v>41</v>
      </c>
    </row>
    <row r="21" spans="1:20" x14ac:dyDescent="0.25">
      <c r="A21" s="10">
        <v>17</v>
      </c>
      <c r="B21" s="86" t="s">
        <v>179</v>
      </c>
      <c r="C21" s="68">
        <v>2420</v>
      </c>
      <c r="D21" s="68">
        <v>48</v>
      </c>
      <c r="E21" s="72" t="s">
        <v>47</v>
      </c>
      <c r="F21" s="69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19</v>
      </c>
      <c r="M21" s="70">
        <v>20</v>
      </c>
      <c r="N21" s="70">
        <v>0</v>
      </c>
      <c r="O21" s="70">
        <v>0</v>
      </c>
      <c r="P21" s="70">
        <v>0</v>
      </c>
      <c r="Q21" s="70">
        <v>0</v>
      </c>
      <c r="R21" s="24">
        <v>0</v>
      </c>
      <c r="S21" s="24">
        <v>0</v>
      </c>
      <c r="T21" s="18">
        <f t="shared" si="0"/>
        <v>39</v>
      </c>
    </row>
    <row r="22" spans="1:20" x14ac:dyDescent="0.25">
      <c r="A22" s="88">
        <v>18</v>
      </c>
      <c r="B22" s="86" t="s">
        <v>38</v>
      </c>
      <c r="C22" s="68">
        <v>1782</v>
      </c>
      <c r="D22" s="68">
        <v>388</v>
      </c>
      <c r="E22" s="72" t="s">
        <v>6</v>
      </c>
      <c r="F22" s="69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17</v>
      </c>
      <c r="O22" s="70">
        <v>19</v>
      </c>
      <c r="P22" s="70">
        <v>0</v>
      </c>
      <c r="Q22" s="70">
        <v>0</v>
      </c>
      <c r="R22" s="24">
        <v>0</v>
      </c>
      <c r="S22" s="24">
        <v>0</v>
      </c>
      <c r="T22" s="18">
        <f t="shared" si="0"/>
        <v>36</v>
      </c>
    </row>
    <row r="23" spans="1:20" x14ac:dyDescent="0.25">
      <c r="A23" s="88">
        <v>19</v>
      </c>
      <c r="B23" s="86" t="s">
        <v>182</v>
      </c>
      <c r="C23" s="68">
        <v>3672</v>
      </c>
      <c r="D23" s="68">
        <v>52</v>
      </c>
      <c r="E23" s="72" t="s">
        <v>177</v>
      </c>
      <c r="F23" s="69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20</v>
      </c>
      <c r="M23" s="70">
        <v>16</v>
      </c>
      <c r="N23" s="70">
        <v>0</v>
      </c>
      <c r="O23" s="70">
        <v>0</v>
      </c>
      <c r="P23" s="70">
        <v>0</v>
      </c>
      <c r="Q23" s="70">
        <v>0</v>
      </c>
      <c r="R23" s="24">
        <v>0</v>
      </c>
      <c r="S23" s="24">
        <v>0</v>
      </c>
      <c r="T23" s="18">
        <f t="shared" si="0"/>
        <v>36</v>
      </c>
    </row>
    <row r="24" spans="1:20" x14ac:dyDescent="0.25">
      <c r="A24" s="88">
        <v>20</v>
      </c>
      <c r="B24" s="86" t="s">
        <v>183</v>
      </c>
      <c r="C24" s="68">
        <v>4017</v>
      </c>
      <c r="D24" s="68">
        <v>11</v>
      </c>
      <c r="E24" s="72" t="s">
        <v>177</v>
      </c>
      <c r="F24" s="69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16</v>
      </c>
      <c r="M24" s="70">
        <v>18</v>
      </c>
      <c r="N24" s="70">
        <v>0</v>
      </c>
      <c r="O24" s="70">
        <v>0</v>
      </c>
      <c r="P24" s="70">
        <v>0</v>
      </c>
      <c r="Q24" s="70">
        <v>0</v>
      </c>
      <c r="R24" s="24">
        <v>0</v>
      </c>
      <c r="S24" s="24">
        <v>0</v>
      </c>
      <c r="T24" s="18">
        <f t="shared" si="0"/>
        <v>34</v>
      </c>
    </row>
    <row r="25" spans="1:20" x14ac:dyDescent="0.25">
      <c r="A25" s="88">
        <v>21</v>
      </c>
      <c r="B25" s="86" t="s">
        <v>186</v>
      </c>
      <c r="C25" s="68">
        <v>1318</v>
      </c>
      <c r="D25" s="68" t="s">
        <v>129</v>
      </c>
      <c r="E25" s="72" t="s">
        <v>177</v>
      </c>
      <c r="F25" s="69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17</v>
      </c>
      <c r="M25" s="70">
        <v>17</v>
      </c>
      <c r="N25" s="70">
        <v>0</v>
      </c>
      <c r="O25" s="70">
        <v>0</v>
      </c>
      <c r="P25" s="70">
        <v>0</v>
      </c>
      <c r="Q25" s="70">
        <v>0</v>
      </c>
      <c r="R25" s="24">
        <v>0</v>
      </c>
      <c r="S25" s="24">
        <v>0</v>
      </c>
      <c r="T25" s="18">
        <f t="shared" si="0"/>
        <v>34</v>
      </c>
    </row>
    <row r="26" spans="1:20" x14ac:dyDescent="0.25">
      <c r="A26" s="88">
        <v>22</v>
      </c>
      <c r="B26" s="86" t="s">
        <v>181</v>
      </c>
      <c r="C26" s="68">
        <v>2302</v>
      </c>
      <c r="D26" s="68">
        <v>20</v>
      </c>
      <c r="E26" s="72" t="s">
        <v>47</v>
      </c>
      <c r="F26" s="69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18</v>
      </c>
      <c r="M26" s="70">
        <v>15</v>
      </c>
      <c r="N26" s="70">
        <v>0</v>
      </c>
      <c r="O26" s="70">
        <v>0</v>
      </c>
      <c r="P26" s="70">
        <v>0</v>
      </c>
      <c r="Q26" s="70">
        <v>0</v>
      </c>
      <c r="R26" s="24">
        <v>0</v>
      </c>
      <c r="S26" s="24">
        <v>0</v>
      </c>
      <c r="T26" s="18">
        <f t="shared" si="0"/>
        <v>33</v>
      </c>
    </row>
    <row r="27" spans="1:20" x14ac:dyDescent="0.25">
      <c r="A27" s="88">
        <v>23</v>
      </c>
      <c r="B27" s="86" t="s">
        <v>32</v>
      </c>
      <c r="C27" s="68">
        <v>4380</v>
      </c>
      <c r="D27" s="68">
        <v>21</v>
      </c>
      <c r="E27" s="72" t="s">
        <v>6</v>
      </c>
      <c r="F27" s="69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11</v>
      </c>
      <c r="O27" s="70">
        <v>11</v>
      </c>
      <c r="P27" s="70">
        <v>0</v>
      </c>
      <c r="Q27" s="70">
        <v>0</v>
      </c>
      <c r="R27" s="24">
        <v>0</v>
      </c>
      <c r="S27" s="24">
        <v>0</v>
      </c>
      <c r="T27" s="18">
        <f t="shared" si="0"/>
        <v>22</v>
      </c>
    </row>
    <row r="28" spans="1:20" x14ac:dyDescent="0.25">
      <c r="A28" s="88">
        <v>24</v>
      </c>
      <c r="B28" s="86" t="s">
        <v>184</v>
      </c>
      <c r="C28" s="68">
        <v>3818</v>
      </c>
      <c r="D28" s="68">
        <v>87</v>
      </c>
      <c r="E28" s="72" t="s">
        <v>47</v>
      </c>
      <c r="F28" s="69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8" t="s">
        <v>14</v>
      </c>
      <c r="M28" s="70">
        <v>22</v>
      </c>
      <c r="N28" s="70">
        <v>0</v>
      </c>
      <c r="O28" s="70">
        <v>0</v>
      </c>
      <c r="P28" s="70">
        <v>0</v>
      </c>
      <c r="Q28" s="70">
        <v>0</v>
      </c>
      <c r="R28" s="24">
        <v>0</v>
      </c>
      <c r="S28" s="24">
        <v>0</v>
      </c>
      <c r="T28" s="18">
        <f t="shared" si="0"/>
        <v>22</v>
      </c>
    </row>
    <row r="29" spans="1:20" x14ac:dyDescent="0.25">
      <c r="A29" s="88">
        <v>25</v>
      </c>
      <c r="B29" s="86" t="s">
        <v>187</v>
      </c>
      <c r="C29" s="68">
        <v>2951</v>
      </c>
      <c r="D29" s="68">
        <v>45</v>
      </c>
      <c r="E29" s="72" t="s">
        <v>47</v>
      </c>
      <c r="F29" s="69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10</v>
      </c>
      <c r="M29" s="70">
        <v>11</v>
      </c>
      <c r="N29" s="70">
        <v>0</v>
      </c>
      <c r="O29" s="70">
        <v>0</v>
      </c>
      <c r="P29" s="70">
        <v>0</v>
      </c>
      <c r="Q29" s="70">
        <v>0</v>
      </c>
      <c r="R29" s="24">
        <v>0</v>
      </c>
      <c r="S29" s="24">
        <v>0</v>
      </c>
      <c r="T29" s="18">
        <f t="shared" si="0"/>
        <v>21</v>
      </c>
    </row>
    <row r="30" spans="1:20" x14ac:dyDescent="0.25">
      <c r="A30" s="88">
        <v>26</v>
      </c>
      <c r="B30" s="86" t="s">
        <v>185</v>
      </c>
      <c r="C30" s="68">
        <v>6004</v>
      </c>
      <c r="D30" s="68">
        <v>121</v>
      </c>
      <c r="E30" s="72" t="s">
        <v>47</v>
      </c>
      <c r="F30" s="69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13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24">
        <v>0</v>
      </c>
      <c r="S30" s="24">
        <v>0</v>
      </c>
      <c r="T30" s="18">
        <f t="shared" si="0"/>
        <v>13</v>
      </c>
    </row>
    <row r="31" spans="1:20" x14ac:dyDescent="0.25">
      <c r="A31" s="88"/>
      <c r="B31" s="86"/>
      <c r="C31" s="68"/>
      <c r="D31" s="68"/>
      <c r="E31" s="72"/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7">
        <f t="shared" ref="T31" si="1">SUM(F31:Q31)</f>
        <v>0</v>
      </c>
    </row>
    <row r="32" spans="1:20" ht="15.75" thickBot="1" x14ac:dyDescent="0.3">
      <c r="A32" s="87"/>
      <c r="B32" s="83"/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>
        <f t="shared" ref="T32" si="2">SUM(F32:Q32)</f>
        <v>0</v>
      </c>
    </row>
    <row r="33" spans="1:20" x14ac:dyDescent="0.25">
      <c r="A33" s="84"/>
      <c r="F33" s="91">
        <v>13</v>
      </c>
      <c r="G33" s="91"/>
      <c r="H33" s="91">
        <v>8</v>
      </c>
      <c r="I33" s="91"/>
      <c r="J33" s="91">
        <v>9</v>
      </c>
      <c r="K33" s="91"/>
      <c r="L33" s="91">
        <v>17</v>
      </c>
      <c r="M33" s="91"/>
      <c r="N33" s="91">
        <v>14</v>
      </c>
      <c r="O33" s="91"/>
      <c r="P33" s="91">
        <v>11</v>
      </c>
      <c r="Q33" s="91"/>
      <c r="R33" s="89"/>
      <c r="S33" s="89"/>
      <c r="T33" s="79">
        <f>AVERAGE(F33:Q33)</f>
        <v>12</v>
      </c>
    </row>
    <row r="34" spans="1:20" x14ac:dyDescent="0.25">
      <c r="A34" s="84"/>
    </row>
    <row r="35" spans="1:20" x14ac:dyDescent="0.25">
      <c r="A35" s="85"/>
      <c r="E35" s="98" t="s">
        <v>7</v>
      </c>
      <c r="F35" s="98"/>
      <c r="G35" s="98"/>
      <c r="H35" s="98"/>
      <c r="I35" s="98"/>
    </row>
    <row r="36" spans="1:20" x14ac:dyDescent="0.25">
      <c r="E36" s="98"/>
      <c r="F36" s="98"/>
      <c r="G36" s="98"/>
      <c r="H36" s="98"/>
      <c r="I36" s="98"/>
    </row>
    <row r="38" spans="1:20" ht="15" customHeight="1" x14ac:dyDescent="0.25"/>
  </sheetData>
  <sortState ref="B5:T30">
    <sortCondition descending="1" ref="T5:T30"/>
  </sortState>
  <mergeCells count="20">
    <mergeCell ref="P33:Q33"/>
    <mergeCell ref="N33:O33"/>
    <mergeCell ref="L33:M33"/>
    <mergeCell ref="J33:K33"/>
    <mergeCell ref="E35:I36"/>
    <mergeCell ref="F33:G33"/>
    <mergeCell ref="H33:I33"/>
    <mergeCell ref="D1:T1"/>
    <mergeCell ref="F2:G3"/>
    <mergeCell ref="T2:T3"/>
    <mergeCell ref="H2:I2"/>
    <mergeCell ref="H3:I3"/>
    <mergeCell ref="J2:K2"/>
    <mergeCell ref="J3:K3"/>
    <mergeCell ref="L2:M2"/>
    <mergeCell ref="L3:M3"/>
    <mergeCell ref="N2:O2"/>
    <mergeCell ref="P2:Q2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3" workbookViewId="0">
      <selection activeCell="K29" sqref="K29"/>
    </sheetView>
  </sheetViews>
  <sheetFormatPr defaultRowHeight="15" x14ac:dyDescent="0.25"/>
  <cols>
    <col min="2" max="2" width="27.28515625" customWidth="1"/>
    <col min="6" max="6" width="6.85546875" customWidth="1"/>
    <col min="7" max="7" width="6.5703125" customWidth="1"/>
    <col min="8" max="8" width="7.140625" customWidth="1"/>
    <col min="9" max="9" width="6.42578125" customWidth="1"/>
    <col min="10" max="10" width="7" customWidth="1"/>
    <col min="11" max="11" width="6.7109375" customWidth="1"/>
    <col min="12" max="12" width="6.85546875" customWidth="1"/>
    <col min="13" max="13" width="6.7109375" customWidth="1"/>
    <col min="14" max="14" width="6.5703125" customWidth="1"/>
    <col min="15" max="15" width="6.7109375" customWidth="1"/>
    <col min="16" max="16" width="7" customWidth="1"/>
    <col min="17" max="19" width="6.85546875" customWidth="1"/>
  </cols>
  <sheetData>
    <row r="1" spans="1:20" ht="21" customHeight="1" thickBot="1" x14ac:dyDescent="0.3">
      <c r="D1" s="96" t="s">
        <v>58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59</v>
      </c>
      <c r="C5" s="62">
        <v>4506</v>
      </c>
      <c r="D5" s="62"/>
      <c r="E5" s="62" t="s">
        <v>6</v>
      </c>
      <c r="F5" s="13">
        <v>25</v>
      </c>
      <c r="G5" s="23">
        <v>25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SUM(F5:S5)</f>
        <v>50</v>
      </c>
    </row>
    <row r="6" spans="1:20" x14ac:dyDescent="0.25">
      <c r="A6" s="10">
        <v>2</v>
      </c>
      <c r="B6" s="15" t="s">
        <v>186</v>
      </c>
      <c r="C6" s="16">
        <v>1318</v>
      </c>
      <c r="D6" s="16" t="s">
        <v>129</v>
      </c>
      <c r="E6" s="50" t="s">
        <v>47</v>
      </c>
      <c r="F6" s="17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25</v>
      </c>
      <c r="M6" s="24">
        <v>25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18">
        <f>SUM(F6:S6)</f>
        <v>50</v>
      </c>
    </row>
    <row r="7" spans="1:20" x14ac:dyDescent="0.25">
      <c r="A7" s="10">
        <v>3</v>
      </c>
      <c r="B7" s="15" t="s">
        <v>187</v>
      </c>
      <c r="C7" s="16">
        <v>2951</v>
      </c>
      <c r="D7" s="16">
        <v>45</v>
      </c>
      <c r="E7" s="50" t="s">
        <v>47</v>
      </c>
      <c r="F7" s="17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22</v>
      </c>
      <c r="M7" s="24">
        <v>22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18">
        <f>SUM(F7:S7)</f>
        <v>44</v>
      </c>
    </row>
    <row r="8" spans="1:20" x14ac:dyDescent="0.25">
      <c r="A8" s="10">
        <v>4</v>
      </c>
      <c r="B8" s="15" t="s">
        <v>52</v>
      </c>
      <c r="C8" s="16">
        <v>4492</v>
      </c>
      <c r="D8" s="16">
        <v>262</v>
      </c>
      <c r="E8" s="50" t="s">
        <v>6</v>
      </c>
      <c r="F8" s="17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20</v>
      </c>
      <c r="M8" s="24">
        <v>20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18">
        <f>SUM(F8:S8)</f>
        <v>40</v>
      </c>
    </row>
    <row r="9" spans="1:20" x14ac:dyDescent="0.25">
      <c r="A9" s="10">
        <v>5</v>
      </c>
      <c r="B9" s="86" t="s">
        <v>147</v>
      </c>
      <c r="C9" s="68">
        <v>11576</v>
      </c>
      <c r="D9" s="68">
        <v>13</v>
      </c>
      <c r="E9" s="72" t="s">
        <v>6</v>
      </c>
      <c r="F9" s="17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19</v>
      </c>
      <c r="M9" s="40" t="s">
        <v>14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>SUM(F9:S9)</f>
        <v>19</v>
      </c>
    </row>
    <row r="10" spans="1:20" x14ac:dyDescent="0.25">
      <c r="A10" s="10">
        <v>6</v>
      </c>
      <c r="B10" s="15"/>
      <c r="C10" s="16"/>
      <c r="D10" s="16"/>
      <c r="E10" s="16"/>
      <c r="F10" s="1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8">
        <f t="shared" ref="T10:T23" si="0">SUM(F10:Q10)</f>
        <v>0</v>
      </c>
    </row>
    <row r="11" spans="1:20" x14ac:dyDescent="0.25">
      <c r="A11" s="10">
        <v>7</v>
      </c>
      <c r="B11" s="15"/>
      <c r="C11" s="16"/>
      <c r="D11" s="16"/>
      <c r="E11" s="16"/>
      <c r="F11" s="17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8">
        <f t="shared" si="0"/>
        <v>0</v>
      </c>
    </row>
    <row r="12" spans="1:20" x14ac:dyDescent="0.25">
      <c r="A12" s="10">
        <v>8</v>
      </c>
      <c r="B12" s="15"/>
      <c r="C12" s="16"/>
      <c r="D12" s="16"/>
      <c r="E12" s="16"/>
      <c r="F12" s="17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8">
        <f t="shared" si="0"/>
        <v>0</v>
      </c>
    </row>
    <row r="13" spans="1:20" x14ac:dyDescent="0.25">
      <c r="A13" s="10">
        <v>9</v>
      </c>
      <c r="B13" s="15"/>
      <c r="C13" s="16"/>
      <c r="D13" s="16"/>
      <c r="E13" s="16"/>
      <c r="F13" s="17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8">
        <f t="shared" si="0"/>
        <v>0</v>
      </c>
    </row>
    <row r="14" spans="1:20" x14ac:dyDescent="0.25">
      <c r="A14" s="10">
        <v>10</v>
      </c>
      <c r="B14" s="15"/>
      <c r="C14" s="16"/>
      <c r="D14" s="16"/>
      <c r="E14" s="16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8">
        <f t="shared" si="0"/>
        <v>0</v>
      </c>
    </row>
    <row r="15" spans="1:20" x14ac:dyDescent="0.25">
      <c r="A15" s="10">
        <v>11</v>
      </c>
      <c r="B15" s="15"/>
      <c r="C15" s="16"/>
      <c r="D15" s="16"/>
      <c r="E15" s="16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>
        <f t="shared" si="0"/>
        <v>0</v>
      </c>
    </row>
    <row r="16" spans="1:20" x14ac:dyDescent="0.25">
      <c r="A16" s="10">
        <v>12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si="0"/>
        <v>0</v>
      </c>
    </row>
    <row r="17" spans="1:20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0"/>
        <v>0</v>
      </c>
    </row>
    <row r="18" spans="1:20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0"/>
        <v>0</v>
      </c>
    </row>
    <row r="19" spans="1:20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0"/>
        <v>0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0"/>
        <v>0</v>
      </c>
    </row>
    <row r="21" spans="1:20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0"/>
        <v>0</v>
      </c>
    </row>
    <row r="22" spans="1:20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0"/>
        <v>0</v>
      </c>
    </row>
    <row r="23" spans="1:20" ht="15.75" thickBot="1" x14ac:dyDescent="0.3">
      <c r="A23" s="10">
        <v>19</v>
      </c>
      <c r="B23" s="33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>
        <f t="shared" si="0"/>
        <v>0</v>
      </c>
    </row>
    <row r="24" spans="1:20" ht="15.75" thickBot="1" x14ac:dyDescent="0.3">
      <c r="A24" s="32">
        <v>20</v>
      </c>
      <c r="F24" s="91">
        <v>1</v>
      </c>
      <c r="G24" s="91"/>
      <c r="H24" s="91">
        <v>0</v>
      </c>
      <c r="I24" s="91"/>
      <c r="J24" s="91">
        <v>0</v>
      </c>
      <c r="K24" s="91"/>
      <c r="L24" s="91">
        <v>4</v>
      </c>
      <c r="M24" s="91"/>
      <c r="N24" s="91">
        <v>0</v>
      </c>
      <c r="O24" s="91"/>
      <c r="P24" s="91">
        <v>0</v>
      </c>
      <c r="Q24" s="91"/>
      <c r="R24" s="89"/>
      <c r="S24" s="89"/>
      <c r="T24" s="79">
        <f>AVERAGE(F24:Q24)</f>
        <v>0.83333333333333337</v>
      </c>
    </row>
    <row r="26" spans="1:20" x14ac:dyDescent="0.25">
      <c r="D26" s="98" t="s">
        <v>7</v>
      </c>
      <c r="E26" s="98"/>
      <c r="F26" s="98"/>
      <c r="G26" s="98"/>
      <c r="H26" s="98"/>
    </row>
    <row r="27" spans="1:20" ht="15" customHeight="1" x14ac:dyDescent="0.25">
      <c r="D27" s="98"/>
      <c r="E27" s="98"/>
      <c r="F27" s="98"/>
      <c r="G27" s="98"/>
      <c r="H27" s="98"/>
    </row>
  </sheetData>
  <sortState ref="B5:T9">
    <sortCondition descending="1" ref="T5:T9"/>
  </sortState>
  <mergeCells count="20">
    <mergeCell ref="J24:K24"/>
    <mergeCell ref="L24:M24"/>
    <mergeCell ref="P24:Q24"/>
    <mergeCell ref="D26:H27"/>
    <mergeCell ref="F24:G24"/>
    <mergeCell ref="H24:I24"/>
    <mergeCell ref="N24:O24"/>
    <mergeCell ref="D1:T1"/>
    <mergeCell ref="F2:G3"/>
    <mergeCell ref="T2:T3"/>
    <mergeCell ref="H2:I2"/>
    <mergeCell ref="H3:I3"/>
    <mergeCell ref="J2:K2"/>
    <mergeCell ref="J3:K3"/>
    <mergeCell ref="L2:M2"/>
    <mergeCell ref="N2:O2"/>
    <mergeCell ref="P2:Q2"/>
    <mergeCell ref="N3:O3"/>
    <mergeCell ref="P3:Q3"/>
    <mergeCell ref="L3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6" workbookViewId="0">
      <selection activeCell="T26" sqref="T26"/>
    </sheetView>
  </sheetViews>
  <sheetFormatPr defaultRowHeight="15" x14ac:dyDescent="0.25"/>
  <cols>
    <col min="2" max="2" width="27" customWidth="1"/>
    <col min="6" max="7" width="7" customWidth="1"/>
    <col min="8" max="8" width="6.5703125" customWidth="1"/>
    <col min="9" max="9" width="7.140625" customWidth="1"/>
    <col min="10" max="10" width="7" customWidth="1"/>
    <col min="11" max="11" width="6.42578125" customWidth="1"/>
    <col min="12" max="12" width="7.140625" customWidth="1"/>
    <col min="13" max="13" width="7" customWidth="1"/>
    <col min="14" max="15" width="6.5703125" customWidth="1"/>
    <col min="16" max="16" width="7.140625" customWidth="1"/>
    <col min="17" max="19" width="6.42578125" customWidth="1"/>
    <col min="21" max="21" width="18.28515625" customWidth="1"/>
  </cols>
  <sheetData>
    <row r="1" spans="1:20" ht="21" customHeight="1" thickBot="1" x14ac:dyDescent="0.3">
      <c r="D1" s="96" t="s">
        <v>60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11" t="s">
        <v>61</v>
      </c>
      <c r="C5" s="12">
        <v>1572</v>
      </c>
      <c r="D5" s="12">
        <v>32</v>
      </c>
      <c r="E5" s="62" t="s">
        <v>6</v>
      </c>
      <c r="F5" s="13">
        <v>22</v>
      </c>
      <c r="G5" s="23">
        <v>22</v>
      </c>
      <c r="H5" s="23">
        <v>25</v>
      </c>
      <c r="I5" s="23">
        <v>25</v>
      </c>
      <c r="J5" s="23">
        <v>25</v>
      </c>
      <c r="K5" s="23">
        <v>25</v>
      </c>
      <c r="L5" s="23">
        <v>25</v>
      </c>
      <c r="M5" s="23">
        <v>22</v>
      </c>
      <c r="N5" s="23">
        <v>22</v>
      </c>
      <c r="O5" s="23">
        <v>22</v>
      </c>
      <c r="P5" s="23">
        <v>25</v>
      </c>
      <c r="Q5" s="23">
        <v>25</v>
      </c>
      <c r="R5" s="23">
        <v>22</v>
      </c>
      <c r="S5" s="23">
        <v>22</v>
      </c>
      <c r="T5" s="14">
        <f>SUM(F5:Q5)-(R5+S5)</f>
        <v>241</v>
      </c>
    </row>
    <row r="6" spans="1:20" x14ac:dyDescent="0.25">
      <c r="A6" s="10">
        <v>2</v>
      </c>
      <c r="B6" s="15" t="s">
        <v>48</v>
      </c>
      <c r="C6" s="16">
        <v>4168</v>
      </c>
      <c r="D6" s="16">
        <v>11</v>
      </c>
      <c r="E6" s="50" t="s">
        <v>6</v>
      </c>
      <c r="F6" s="17">
        <v>0</v>
      </c>
      <c r="G6" s="24">
        <v>0</v>
      </c>
      <c r="H6" s="24">
        <v>19</v>
      </c>
      <c r="I6" s="24">
        <v>19</v>
      </c>
      <c r="J6" s="24">
        <v>20</v>
      </c>
      <c r="K6" s="24">
        <v>20</v>
      </c>
      <c r="L6" s="24">
        <v>19</v>
      </c>
      <c r="M6" s="24">
        <v>18</v>
      </c>
      <c r="N6" s="24">
        <v>18</v>
      </c>
      <c r="O6" s="24">
        <v>18</v>
      </c>
      <c r="P6" s="24">
        <v>20</v>
      </c>
      <c r="Q6" s="24">
        <v>20</v>
      </c>
      <c r="R6" s="24">
        <v>0</v>
      </c>
      <c r="S6" s="24">
        <v>0</v>
      </c>
      <c r="T6" s="18">
        <f>SUM(F6:Q6)-(R6+S6)</f>
        <v>191</v>
      </c>
    </row>
    <row r="7" spans="1:20" x14ac:dyDescent="0.25">
      <c r="A7" s="10">
        <v>3</v>
      </c>
      <c r="B7" s="49" t="s">
        <v>63</v>
      </c>
      <c r="C7" s="50">
        <v>403683</v>
      </c>
      <c r="D7" s="50">
        <v>58</v>
      </c>
      <c r="E7" s="50" t="s">
        <v>6</v>
      </c>
      <c r="F7" s="17">
        <v>25</v>
      </c>
      <c r="G7" s="24">
        <v>25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25</v>
      </c>
      <c r="O7" s="24">
        <v>25</v>
      </c>
      <c r="P7" s="24">
        <v>22</v>
      </c>
      <c r="Q7" s="24">
        <v>22</v>
      </c>
      <c r="R7" s="24">
        <v>0</v>
      </c>
      <c r="S7" s="24">
        <v>0</v>
      </c>
      <c r="T7" s="18">
        <f t="shared" ref="T7:T13" si="0">SUM(F7:Q7)-(R7+S7)</f>
        <v>144</v>
      </c>
    </row>
    <row r="8" spans="1:20" x14ac:dyDescent="0.25">
      <c r="A8" s="10">
        <v>4</v>
      </c>
      <c r="B8" s="47" t="s">
        <v>62</v>
      </c>
      <c r="C8" s="48">
        <v>4320</v>
      </c>
      <c r="D8" s="48">
        <v>36</v>
      </c>
      <c r="E8" s="64" t="s">
        <v>6</v>
      </c>
      <c r="F8" s="17">
        <v>20</v>
      </c>
      <c r="G8" s="24">
        <v>20</v>
      </c>
      <c r="H8" s="24">
        <v>22</v>
      </c>
      <c r="I8" s="24">
        <v>22</v>
      </c>
      <c r="J8" s="24">
        <v>22</v>
      </c>
      <c r="K8" s="24">
        <v>22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128</v>
      </c>
    </row>
    <row r="9" spans="1:20" x14ac:dyDescent="0.25">
      <c r="A9" s="10">
        <v>5</v>
      </c>
      <c r="B9" s="15" t="s">
        <v>117</v>
      </c>
      <c r="C9" s="16">
        <v>1008</v>
      </c>
      <c r="D9" s="16">
        <v>47</v>
      </c>
      <c r="E9" s="50" t="s">
        <v>6</v>
      </c>
      <c r="F9" s="17">
        <v>0</v>
      </c>
      <c r="G9" s="24">
        <v>0</v>
      </c>
      <c r="H9" s="24">
        <v>20</v>
      </c>
      <c r="I9" s="24">
        <v>20</v>
      </c>
      <c r="J9" s="24">
        <v>0</v>
      </c>
      <c r="K9" s="24">
        <v>0</v>
      </c>
      <c r="L9" s="24">
        <v>0</v>
      </c>
      <c r="M9" s="24">
        <v>0</v>
      </c>
      <c r="N9" s="24">
        <v>20</v>
      </c>
      <c r="O9" s="24">
        <v>20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80</v>
      </c>
    </row>
    <row r="10" spans="1:20" x14ac:dyDescent="0.25">
      <c r="A10" s="10">
        <v>6</v>
      </c>
      <c r="B10" s="15" t="s">
        <v>148</v>
      </c>
      <c r="C10" s="16">
        <v>11537</v>
      </c>
      <c r="D10" s="16">
        <v>15</v>
      </c>
      <c r="E10" s="50" t="s">
        <v>6</v>
      </c>
      <c r="F10" s="17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22</v>
      </c>
      <c r="M10" s="24">
        <v>20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42</v>
      </c>
    </row>
    <row r="11" spans="1:20" x14ac:dyDescent="0.25">
      <c r="A11" s="10">
        <v>7</v>
      </c>
      <c r="B11" s="15" t="s">
        <v>188</v>
      </c>
      <c r="C11" s="16">
        <v>2606</v>
      </c>
      <c r="D11" s="16">
        <v>24</v>
      </c>
      <c r="E11" s="50" t="s">
        <v>47</v>
      </c>
      <c r="F11" s="17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20</v>
      </c>
      <c r="M11" s="24">
        <v>19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39</v>
      </c>
    </row>
    <row r="12" spans="1:20" x14ac:dyDescent="0.25">
      <c r="A12" s="10">
        <v>8</v>
      </c>
      <c r="B12" s="15" t="s">
        <v>158</v>
      </c>
      <c r="C12" s="16">
        <v>1052</v>
      </c>
      <c r="D12" s="16">
        <v>118</v>
      </c>
      <c r="E12" s="50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19</v>
      </c>
      <c r="O12" s="24">
        <v>19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38</v>
      </c>
    </row>
    <row r="13" spans="1:20" x14ac:dyDescent="0.25">
      <c r="A13" s="10">
        <v>9</v>
      </c>
      <c r="B13" s="15" t="s">
        <v>189</v>
      </c>
      <c r="C13" s="16"/>
      <c r="D13" s="16">
        <v>1</v>
      </c>
      <c r="E13" s="50" t="s">
        <v>47</v>
      </c>
      <c r="F13" s="17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40" t="s">
        <v>54</v>
      </c>
      <c r="M13" s="24">
        <v>25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25</v>
      </c>
    </row>
    <row r="14" spans="1:20" x14ac:dyDescent="0.25">
      <c r="A14" s="10">
        <v>10</v>
      </c>
      <c r="B14" s="15"/>
      <c r="C14" s="16"/>
      <c r="D14" s="16"/>
      <c r="E14" s="16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8">
        <f t="shared" ref="T14:T24" si="1">SUM(F14:Q14)</f>
        <v>0</v>
      </c>
    </row>
    <row r="15" spans="1:20" x14ac:dyDescent="0.25">
      <c r="A15" s="10">
        <v>11</v>
      </c>
      <c r="B15" s="15"/>
      <c r="C15" s="16"/>
      <c r="D15" s="16"/>
      <c r="E15" s="16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>
        <f t="shared" si="1"/>
        <v>0</v>
      </c>
    </row>
    <row r="16" spans="1:20" x14ac:dyDescent="0.25">
      <c r="A16" s="10">
        <v>12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si="1"/>
        <v>0</v>
      </c>
    </row>
    <row r="17" spans="1:20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1"/>
        <v>0</v>
      </c>
    </row>
    <row r="18" spans="1:20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1"/>
        <v>0</v>
      </c>
    </row>
    <row r="19" spans="1:20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0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0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0" x14ac:dyDescent="0.25">
      <c r="A23" s="10">
        <v>19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1"/>
        <v>0</v>
      </c>
    </row>
    <row r="24" spans="1:20" s="38" customFormat="1" ht="15.75" thickBot="1" x14ac:dyDescent="0.3">
      <c r="A24" s="32">
        <v>20</v>
      </c>
      <c r="B24" s="33"/>
      <c r="C24" s="33"/>
      <c r="D24" s="33"/>
      <c r="E24" s="3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1"/>
        <v>0</v>
      </c>
    </row>
    <row r="25" spans="1:20" x14ac:dyDescent="0.25">
      <c r="F25" s="91">
        <v>3</v>
      </c>
      <c r="G25" s="91"/>
      <c r="H25" s="91">
        <v>4</v>
      </c>
      <c r="I25" s="91"/>
      <c r="J25" s="91">
        <v>3</v>
      </c>
      <c r="K25" s="91"/>
      <c r="L25" s="91">
        <v>5</v>
      </c>
      <c r="M25" s="91"/>
      <c r="N25" s="91">
        <v>5</v>
      </c>
      <c r="O25" s="91"/>
      <c r="P25" s="91">
        <v>3</v>
      </c>
      <c r="Q25" s="91"/>
      <c r="R25" s="89"/>
      <c r="S25" s="89"/>
      <c r="T25" s="79">
        <f>AVERAGE(F25:Q25)</f>
        <v>3.8333333333333335</v>
      </c>
    </row>
    <row r="26" spans="1:20" x14ac:dyDescent="0.25">
      <c r="D26" s="98" t="s">
        <v>7</v>
      </c>
      <c r="E26" s="98"/>
      <c r="F26" s="98"/>
      <c r="G26" s="98"/>
      <c r="H26" s="98"/>
    </row>
    <row r="27" spans="1:20" ht="15" customHeight="1" x14ac:dyDescent="0.25">
      <c r="D27" s="98"/>
      <c r="E27" s="98"/>
      <c r="F27" s="98"/>
      <c r="G27" s="98"/>
      <c r="H27" s="98"/>
    </row>
  </sheetData>
  <sortState ref="B5:T13">
    <sortCondition descending="1" ref="T5:T13"/>
  </sortState>
  <mergeCells count="20">
    <mergeCell ref="L25:M25"/>
    <mergeCell ref="J25:K25"/>
    <mergeCell ref="P25:Q25"/>
    <mergeCell ref="D26:H27"/>
    <mergeCell ref="F25:G25"/>
    <mergeCell ref="H25:I25"/>
    <mergeCell ref="N25:O25"/>
    <mergeCell ref="D1:T1"/>
    <mergeCell ref="F2:G3"/>
    <mergeCell ref="T2:T3"/>
    <mergeCell ref="H2:I2"/>
    <mergeCell ref="H3:I3"/>
    <mergeCell ref="J2:K2"/>
    <mergeCell ref="J3:K3"/>
    <mergeCell ref="N2:O2"/>
    <mergeCell ref="P2:Q2"/>
    <mergeCell ref="N3:O3"/>
    <mergeCell ref="P3:Q3"/>
    <mergeCell ref="L2:M2"/>
    <mergeCell ref="L3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T31" sqref="T31"/>
    </sheetView>
  </sheetViews>
  <sheetFormatPr defaultRowHeight="15" x14ac:dyDescent="0.25"/>
  <cols>
    <col min="2" max="2" width="26.85546875" customWidth="1"/>
    <col min="6" max="6" width="6.140625" customWidth="1"/>
    <col min="7" max="7" width="6.5703125" customWidth="1"/>
    <col min="8" max="8" width="6.85546875" customWidth="1"/>
    <col min="9" max="9" width="6.7109375" customWidth="1"/>
    <col min="10" max="10" width="6.85546875" customWidth="1"/>
    <col min="11" max="11" width="6.42578125" customWidth="1"/>
    <col min="12" max="12" width="6.5703125" bestFit="1" customWidth="1"/>
    <col min="13" max="13" width="6.42578125" customWidth="1"/>
    <col min="14" max="14" width="7.140625" customWidth="1"/>
    <col min="15" max="16" width="6.85546875" customWidth="1"/>
    <col min="17" max="19" width="6.42578125" customWidth="1"/>
  </cols>
  <sheetData>
    <row r="1" spans="1:20" ht="21" customHeight="1" thickBot="1" x14ac:dyDescent="0.3">
      <c r="D1" s="96" t="s">
        <v>64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66</v>
      </c>
      <c r="C5" s="62">
        <v>4508</v>
      </c>
      <c r="D5" s="62">
        <v>10</v>
      </c>
      <c r="E5" s="62" t="s">
        <v>6</v>
      </c>
      <c r="F5" s="13">
        <v>22</v>
      </c>
      <c r="G5" s="23">
        <v>22</v>
      </c>
      <c r="H5" s="23">
        <v>0</v>
      </c>
      <c r="I5" s="23">
        <v>0</v>
      </c>
      <c r="J5" s="23">
        <v>18</v>
      </c>
      <c r="K5" s="23">
        <v>18</v>
      </c>
      <c r="L5" s="23">
        <v>0</v>
      </c>
      <c r="M5" s="23">
        <v>0</v>
      </c>
      <c r="N5" s="23">
        <v>20</v>
      </c>
      <c r="O5" s="23">
        <v>20</v>
      </c>
      <c r="P5" s="23">
        <v>25</v>
      </c>
      <c r="Q5" s="23">
        <v>25</v>
      </c>
      <c r="R5" s="23">
        <v>0</v>
      </c>
      <c r="S5" s="23">
        <v>0</v>
      </c>
      <c r="T5" s="14">
        <f>SUM(F5:Q5)-(R5+S5)</f>
        <v>170</v>
      </c>
    </row>
    <row r="6" spans="1:20" x14ac:dyDescent="0.25">
      <c r="A6" s="10">
        <v>2</v>
      </c>
      <c r="B6" s="15" t="s">
        <v>65</v>
      </c>
      <c r="C6" s="16">
        <v>4510</v>
      </c>
      <c r="D6" s="16">
        <v>316</v>
      </c>
      <c r="E6" s="50" t="s">
        <v>6</v>
      </c>
      <c r="F6" s="17">
        <v>25</v>
      </c>
      <c r="G6" s="24">
        <v>25</v>
      </c>
      <c r="H6" s="24">
        <v>19</v>
      </c>
      <c r="I6" s="40" t="s">
        <v>14</v>
      </c>
      <c r="J6" s="24">
        <v>19</v>
      </c>
      <c r="K6" s="24">
        <v>19</v>
      </c>
      <c r="L6" s="24">
        <v>0</v>
      </c>
      <c r="M6" s="24">
        <v>0</v>
      </c>
      <c r="N6" s="24">
        <v>0</v>
      </c>
      <c r="O6" s="24">
        <v>0</v>
      </c>
      <c r="P6" s="24">
        <v>22</v>
      </c>
      <c r="Q6" s="24">
        <v>22</v>
      </c>
      <c r="R6" s="24">
        <v>0</v>
      </c>
      <c r="S6" s="24">
        <v>0</v>
      </c>
      <c r="T6" s="18">
        <f>SUM(F6:Q6)-(R6+S6)</f>
        <v>151</v>
      </c>
    </row>
    <row r="7" spans="1:20" x14ac:dyDescent="0.25">
      <c r="A7" s="10">
        <v>3</v>
      </c>
      <c r="B7" s="15" t="s">
        <v>119</v>
      </c>
      <c r="C7" s="16">
        <v>8142</v>
      </c>
      <c r="D7" s="16">
        <v>45</v>
      </c>
      <c r="E7" s="50" t="s">
        <v>6</v>
      </c>
      <c r="F7" s="17">
        <v>0</v>
      </c>
      <c r="G7" s="24">
        <v>0</v>
      </c>
      <c r="H7" s="24">
        <v>22</v>
      </c>
      <c r="I7" s="24">
        <v>22</v>
      </c>
      <c r="J7" s="24">
        <v>0</v>
      </c>
      <c r="K7" s="24">
        <v>0</v>
      </c>
      <c r="L7" s="24">
        <v>25</v>
      </c>
      <c r="M7" s="24">
        <v>25</v>
      </c>
      <c r="N7" s="24">
        <v>25</v>
      </c>
      <c r="O7" s="24">
        <v>25</v>
      </c>
      <c r="P7" s="24">
        <v>0</v>
      </c>
      <c r="Q7" s="24">
        <v>0</v>
      </c>
      <c r="R7" s="24">
        <v>0</v>
      </c>
      <c r="S7" s="24">
        <v>0</v>
      </c>
      <c r="T7" s="18">
        <f t="shared" ref="T7:T13" si="0">SUM(F7:Q7)-(R7+S7)</f>
        <v>144</v>
      </c>
    </row>
    <row r="8" spans="1:20" x14ac:dyDescent="0.25">
      <c r="A8" s="10">
        <v>4</v>
      </c>
      <c r="B8" s="15" t="s">
        <v>135</v>
      </c>
      <c r="C8" s="16">
        <v>1118</v>
      </c>
      <c r="D8" s="16">
        <v>111</v>
      </c>
      <c r="E8" s="50" t="s">
        <v>6</v>
      </c>
      <c r="F8" s="17">
        <v>0</v>
      </c>
      <c r="G8" s="24">
        <v>0</v>
      </c>
      <c r="H8" s="24">
        <v>0</v>
      </c>
      <c r="I8" s="24">
        <v>0</v>
      </c>
      <c r="J8" s="24">
        <v>22</v>
      </c>
      <c r="K8" s="24">
        <v>22</v>
      </c>
      <c r="L8" s="24">
        <v>0</v>
      </c>
      <c r="M8" s="24">
        <v>0</v>
      </c>
      <c r="N8" s="24">
        <v>22</v>
      </c>
      <c r="O8" s="24">
        <v>22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88</v>
      </c>
    </row>
    <row r="9" spans="1:20" x14ac:dyDescent="0.25">
      <c r="A9" s="10">
        <v>5</v>
      </c>
      <c r="B9" s="15" t="s">
        <v>118</v>
      </c>
      <c r="C9" s="16">
        <v>2751</v>
      </c>
      <c r="D9" s="16">
        <v>211</v>
      </c>
      <c r="E9" s="50" t="s">
        <v>47</v>
      </c>
      <c r="F9" s="17">
        <v>0</v>
      </c>
      <c r="G9" s="24">
        <v>0</v>
      </c>
      <c r="H9" s="24">
        <v>25</v>
      </c>
      <c r="I9" s="24">
        <v>25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50</v>
      </c>
    </row>
    <row r="10" spans="1:20" x14ac:dyDescent="0.25">
      <c r="A10" s="10">
        <v>6</v>
      </c>
      <c r="B10" s="15" t="s">
        <v>131</v>
      </c>
      <c r="C10" s="16">
        <v>8198</v>
      </c>
      <c r="D10" s="16">
        <v>55</v>
      </c>
      <c r="E10" s="50" t="s">
        <v>6</v>
      </c>
      <c r="F10" s="17">
        <v>0</v>
      </c>
      <c r="G10" s="24">
        <v>0</v>
      </c>
      <c r="H10" s="24">
        <v>0</v>
      </c>
      <c r="I10" s="24">
        <v>0</v>
      </c>
      <c r="J10" s="24">
        <v>25</v>
      </c>
      <c r="K10" s="24">
        <v>25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50</v>
      </c>
    </row>
    <row r="11" spans="1:20" x14ac:dyDescent="0.25">
      <c r="A11" s="10">
        <v>7</v>
      </c>
      <c r="B11" s="15" t="s">
        <v>88</v>
      </c>
      <c r="C11" s="16">
        <v>2956</v>
      </c>
      <c r="D11" s="16">
        <v>30</v>
      </c>
      <c r="E11" s="50" t="s">
        <v>6</v>
      </c>
      <c r="F11" s="17">
        <v>0</v>
      </c>
      <c r="G11" s="24">
        <v>0</v>
      </c>
      <c r="H11" s="24">
        <v>20</v>
      </c>
      <c r="I11" s="24">
        <v>20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40</v>
      </c>
    </row>
    <row r="12" spans="1:20" x14ac:dyDescent="0.25">
      <c r="A12" s="10">
        <v>8</v>
      </c>
      <c r="B12" s="15" t="s">
        <v>132</v>
      </c>
      <c r="C12" s="16">
        <v>3231</v>
      </c>
      <c r="D12" s="16" t="s">
        <v>133</v>
      </c>
      <c r="E12" s="50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20</v>
      </c>
      <c r="K12" s="24">
        <v>20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40</v>
      </c>
    </row>
    <row r="13" spans="1:20" x14ac:dyDescent="0.25">
      <c r="A13" s="10">
        <v>9</v>
      </c>
      <c r="B13" s="15" t="s">
        <v>120</v>
      </c>
      <c r="C13" s="16">
        <v>5388</v>
      </c>
      <c r="D13" s="16">
        <v>50</v>
      </c>
      <c r="E13" s="50" t="s">
        <v>6</v>
      </c>
      <c r="F13" s="39">
        <v>0</v>
      </c>
      <c r="G13" s="24">
        <v>0</v>
      </c>
      <c r="H13" s="40" t="s">
        <v>14</v>
      </c>
      <c r="I13" s="24">
        <v>19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19</v>
      </c>
    </row>
    <row r="14" spans="1:20" x14ac:dyDescent="0.25">
      <c r="A14" s="10">
        <v>10</v>
      </c>
      <c r="B14" s="15"/>
      <c r="C14" s="16"/>
      <c r="D14" s="16"/>
      <c r="E14" s="50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8">
        <f t="shared" ref="T14:T24" si="1">SUM(F14:Q14)</f>
        <v>0</v>
      </c>
    </row>
    <row r="15" spans="1:20" x14ac:dyDescent="0.25">
      <c r="A15" s="10">
        <v>11</v>
      </c>
      <c r="B15" s="15"/>
      <c r="C15" s="16"/>
      <c r="D15" s="16"/>
      <c r="E15" s="16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8">
        <f t="shared" si="1"/>
        <v>0</v>
      </c>
    </row>
    <row r="16" spans="1:20" x14ac:dyDescent="0.25">
      <c r="A16" s="10">
        <v>12</v>
      </c>
      <c r="B16" s="15"/>
      <c r="C16" s="16"/>
      <c r="D16" s="16"/>
      <c r="E16" s="16"/>
      <c r="F16" s="17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8">
        <f t="shared" si="1"/>
        <v>0</v>
      </c>
    </row>
    <row r="17" spans="1:20" x14ac:dyDescent="0.25">
      <c r="A17" s="10">
        <v>13</v>
      </c>
      <c r="B17" s="15"/>
      <c r="C17" s="16"/>
      <c r="D17" s="16"/>
      <c r="E17" s="16"/>
      <c r="F17" s="1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8">
        <f t="shared" si="1"/>
        <v>0</v>
      </c>
    </row>
    <row r="18" spans="1:20" x14ac:dyDescent="0.25">
      <c r="A18" s="10">
        <v>14</v>
      </c>
      <c r="B18" s="15"/>
      <c r="C18" s="16"/>
      <c r="D18" s="16"/>
      <c r="E18" s="16"/>
      <c r="F18" s="17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>
        <f t="shared" si="1"/>
        <v>0</v>
      </c>
    </row>
    <row r="19" spans="1:20" x14ac:dyDescent="0.25">
      <c r="A19" s="10">
        <v>15</v>
      </c>
      <c r="B19" s="15"/>
      <c r="C19" s="16"/>
      <c r="D19" s="16"/>
      <c r="E19" s="16"/>
      <c r="F19" s="1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8">
        <f t="shared" si="1"/>
        <v>0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si="1"/>
        <v>0</v>
      </c>
    </row>
    <row r="21" spans="1:20" x14ac:dyDescent="0.25">
      <c r="A21" s="10">
        <v>17</v>
      </c>
      <c r="B21" s="15"/>
      <c r="C21" s="16"/>
      <c r="D21" s="16"/>
      <c r="E21" s="16"/>
      <c r="F21" s="1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>
        <f t="shared" si="1"/>
        <v>0</v>
      </c>
    </row>
    <row r="22" spans="1:20" x14ac:dyDescent="0.25">
      <c r="A22" s="10">
        <v>18</v>
      </c>
      <c r="B22" s="15"/>
      <c r="C22" s="16"/>
      <c r="D22" s="16"/>
      <c r="E22" s="16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>
        <f t="shared" si="1"/>
        <v>0</v>
      </c>
    </row>
    <row r="23" spans="1:20" x14ac:dyDescent="0.25">
      <c r="A23" s="10">
        <v>19</v>
      </c>
      <c r="B23" s="15"/>
      <c r="C23" s="16"/>
      <c r="D23" s="16"/>
      <c r="E23" s="16"/>
      <c r="F23" s="1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>
        <f t="shared" si="1"/>
        <v>0</v>
      </c>
    </row>
    <row r="24" spans="1:20" ht="15.75" thickBot="1" x14ac:dyDescent="0.3">
      <c r="A24" s="32">
        <v>20</v>
      </c>
      <c r="B24" s="33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>
        <f t="shared" si="1"/>
        <v>0</v>
      </c>
    </row>
    <row r="25" spans="1:20" x14ac:dyDescent="0.25">
      <c r="A25" s="19"/>
      <c r="B25" s="19"/>
      <c r="C25" s="20"/>
      <c r="D25" s="20"/>
      <c r="E25" s="20"/>
      <c r="F25" s="91">
        <v>2</v>
      </c>
      <c r="G25" s="91"/>
      <c r="H25" s="91">
        <v>5</v>
      </c>
      <c r="I25" s="91"/>
      <c r="J25" s="91">
        <v>5</v>
      </c>
      <c r="K25" s="91"/>
      <c r="L25" s="91">
        <v>1</v>
      </c>
      <c r="M25" s="91"/>
      <c r="N25" s="91">
        <v>3</v>
      </c>
      <c r="O25" s="91"/>
      <c r="P25" s="106">
        <v>2</v>
      </c>
      <c r="Q25" s="106"/>
      <c r="R25" s="90"/>
      <c r="S25" s="90"/>
      <c r="T25" s="79">
        <f>AVERAGE(F25:Q25)</f>
        <v>3</v>
      </c>
    </row>
    <row r="26" spans="1:20" x14ac:dyDescent="0.25">
      <c r="B26" s="98" t="s">
        <v>7</v>
      </c>
      <c r="C26" s="98"/>
      <c r="D26" s="98"/>
      <c r="E26" s="98"/>
      <c r="F26" s="9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81"/>
      <c r="S26" s="81"/>
      <c r="T26" s="21"/>
    </row>
    <row r="27" spans="1:20" ht="15" customHeight="1" x14ac:dyDescent="0.25">
      <c r="B27" s="98"/>
      <c r="C27" s="98"/>
      <c r="D27" s="98"/>
      <c r="E27" s="98"/>
      <c r="F27" s="9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81"/>
      <c r="S27" s="81"/>
      <c r="T27" s="21"/>
    </row>
  </sheetData>
  <sortState ref="B5:T13">
    <sortCondition descending="1" ref="T5:T13"/>
  </sortState>
  <mergeCells count="20">
    <mergeCell ref="D1:T1"/>
    <mergeCell ref="F2:G3"/>
    <mergeCell ref="T2:T3"/>
    <mergeCell ref="H2:I2"/>
    <mergeCell ref="H3:I3"/>
    <mergeCell ref="J2:K2"/>
    <mergeCell ref="J3:K3"/>
    <mergeCell ref="N2:O2"/>
    <mergeCell ref="P2:Q2"/>
    <mergeCell ref="N3:O3"/>
    <mergeCell ref="L2:M2"/>
    <mergeCell ref="L3:M3"/>
    <mergeCell ref="J25:K25"/>
    <mergeCell ref="F25:G25"/>
    <mergeCell ref="P3:Q3"/>
    <mergeCell ref="N25:O25"/>
    <mergeCell ref="B26:F27"/>
    <mergeCell ref="H25:I25"/>
    <mergeCell ref="P25:Q25"/>
    <mergeCell ref="L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3" workbookViewId="0">
      <selection activeCell="T24" sqref="T24"/>
    </sheetView>
  </sheetViews>
  <sheetFormatPr defaultRowHeight="15" x14ac:dyDescent="0.25"/>
  <cols>
    <col min="2" max="2" width="26.28515625" customWidth="1"/>
    <col min="3" max="3" width="11" customWidth="1"/>
    <col min="6" max="6" width="6.5703125" customWidth="1"/>
    <col min="7" max="7" width="6.85546875" customWidth="1"/>
    <col min="8" max="8" width="6.5703125" customWidth="1"/>
    <col min="9" max="11" width="6.42578125" customWidth="1"/>
    <col min="12" max="12" width="7.140625" customWidth="1"/>
    <col min="13" max="13" width="7" customWidth="1"/>
    <col min="14" max="14" width="7.140625" customWidth="1"/>
    <col min="15" max="15" width="7.28515625" customWidth="1"/>
    <col min="16" max="16" width="6.85546875" customWidth="1"/>
    <col min="17" max="19" width="6.42578125" customWidth="1"/>
    <col min="21" max="21" width="20.140625" customWidth="1"/>
  </cols>
  <sheetData>
    <row r="1" spans="1:20" ht="21" customHeight="1" thickBot="1" x14ac:dyDescent="0.3">
      <c r="D1" s="96" t="s">
        <v>67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5" customHeight="1" x14ac:dyDescent="0.25">
      <c r="C2" s="3"/>
      <c r="D2" s="3"/>
      <c r="E2" s="3"/>
      <c r="F2" s="99" t="s">
        <v>19</v>
      </c>
      <c r="G2" s="100"/>
      <c r="H2" s="103" t="s">
        <v>110</v>
      </c>
      <c r="I2" s="104"/>
      <c r="J2" s="103" t="s">
        <v>110</v>
      </c>
      <c r="K2" s="104"/>
      <c r="L2" s="103" t="s">
        <v>144</v>
      </c>
      <c r="M2" s="104"/>
      <c r="N2" s="103" t="s">
        <v>110</v>
      </c>
      <c r="O2" s="104"/>
      <c r="P2" s="103" t="s">
        <v>144</v>
      </c>
      <c r="Q2" s="104"/>
      <c r="R2" s="82"/>
      <c r="S2" s="82"/>
      <c r="T2" s="94" t="s">
        <v>0</v>
      </c>
    </row>
    <row r="3" spans="1:20" ht="15.75" thickBot="1" x14ac:dyDescent="0.3">
      <c r="C3" s="3"/>
      <c r="D3" s="3"/>
      <c r="E3" s="3"/>
      <c r="F3" s="101"/>
      <c r="G3" s="102"/>
      <c r="H3" s="92">
        <v>42806</v>
      </c>
      <c r="I3" s="93"/>
      <c r="J3" s="92">
        <v>42848</v>
      </c>
      <c r="K3" s="93"/>
      <c r="L3" s="92">
        <v>42925</v>
      </c>
      <c r="M3" s="93"/>
      <c r="N3" s="92">
        <v>42995</v>
      </c>
      <c r="O3" s="93"/>
      <c r="P3" s="92">
        <v>43044</v>
      </c>
      <c r="Q3" s="93"/>
      <c r="R3" s="80"/>
      <c r="S3" s="80"/>
      <c r="T3" s="95"/>
    </row>
    <row r="4" spans="1:20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10</v>
      </c>
      <c r="G4" s="22" t="s">
        <v>11</v>
      </c>
      <c r="H4" s="7" t="s">
        <v>10</v>
      </c>
      <c r="I4" s="22" t="s">
        <v>11</v>
      </c>
      <c r="J4" s="7" t="s">
        <v>10</v>
      </c>
      <c r="K4" s="22" t="s">
        <v>11</v>
      </c>
      <c r="L4" s="7" t="s">
        <v>10</v>
      </c>
      <c r="M4" s="22" t="s">
        <v>11</v>
      </c>
      <c r="N4" s="7" t="s">
        <v>10</v>
      </c>
      <c r="O4" s="22" t="s">
        <v>11</v>
      </c>
      <c r="P4" s="7" t="s">
        <v>10</v>
      </c>
      <c r="Q4" s="22" t="s">
        <v>11</v>
      </c>
      <c r="R4" s="57" t="s">
        <v>191</v>
      </c>
      <c r="S4" s="57" t="s">
        <v>192</v>
      </c>
      <c r="T4" s="8"/>
    </row>
    <row r="5" spans="1:20" x14ac:dyDescent="0.25">
      <c r="A5" s="10">
        <v>1</v>
      </c>
      <c r="B5" s="61" t="s">
        <v>62</v>
      </c>
      <c r="C5" s="62">
        <v>4320</v>
      </c>
      <c r="D5" s="62">
        <v>36</v>
      </c>
      <c r="E5" s="62" t="s">
        <v>6</v>
      </c>
      <c r="F5" s="13">
        <v>16</v>
      </c>
      <c r="G5" s="23">
        <v>16</v>
      </c>
      <c r="H5" s="23">
        <v>20</v>
      </c>
      <c r="I5" s="23">
        <v>19</v>
      </c>
      <c r="J5" s="23">
        <v>18</v>
      </c>
      <c r="K5" s="23">
        <v>19</v>
      </c>
      <c r="L5" s="23">
        <v>22</v>
      </c>
      <c r="M5" s="23">
        <v>18</v>
      </c>
      <c r="N5" s="23">
        <v>22</v>
      </c>
      <c r="O5" s="23">
        <v>22</v>
      </c>
      <c r="P5" s="23">
        <v>0</v>
      </c>
      <c r="Q5" s="23">
        <v>0</v>
      </c>
      <c r="R5" s="23">
        <v>0</v>
      </c>
      <c r="S5" s="23">
        <v>0</v>
      </c>
      <c r="T5" s="14">
        <f>SUM(F5:S5)</f>
        <v>192</v>
      </c>
    </row>
    <row r="6" spans="1:20" x14ac:dyDescent="0.25">
      <c r="A6" s="10">
        <v>2</v>
      </c>
      <c r="B6" s="15" t="s">
        <v>70</v>
      </c>
      <c r="C6" s="16">
        <v>2653</v>
      </c>
      <c r="D6" s="16">
        <v>57</v>
      </c>
      <c r="E6" s="50" t="s">
        <v>6</v>
      </c>
      <c r="F6" s="17">
        <v>25</v>
      </c>
      <c r="G6" s="24">
        <v>25</v>
      </c>
      <c r="H6" s="24">
        <v>25</v>
      </c>
      <c r="I6" s="24">
        <v>25</v>
      </c>
      <c r="J6" s="24">
        <v>25</v>
      </c>
      <c r="K6" s="24">
        <v>25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18">
        <f>SUM(F6:S6)</f>
        <v>150</v>
      </c>
    </row>
    <row r="7" spans="1:20" x14ac:dyDescent="0.25">
      <c r="A7" s="10">
        <v>3</v>
      </c>
      <c r="B7" s="49" t="s">
        <v>68</v>
      </c>
      <c r="C7" s="50">
        <v>2720</v>
      </c>
      <c r="D7" s="50">
        <v>20</v>
      </c>
      <c r="E7" s="50" t="s">
        <v>6</v>
      </c>
      <c r="F7" s="17">
        <v>14</v>
      </c>
      <c r="G7" s="24">
        <v>17</v>
      </c>
      <c r="H7" s="24">
        <v>0</v>
      </c>
      <c r="I7" s="24">
        <v>0</v>
      </c>
      <c r="J7" s="24">
        <v>0</v>
      </c>
      <c r="K7" s="24">
        <v>0</v>
      </c>
      <c r="L7" s="24">
        <v>20</v>
      </c>
      <c r="M7" s="24">
        <v>19</v>
      </c>
      <c r="N7" s="24">
        <v>25</v>
      </c>
      <c r="O7" s="24">
        <v>25</v>
      </c>
      <c r="P7" s="24">
        <v>25</v>
      </c>
      <c r="Q7" s="24">
        <v>0</v>
      </c>
      <c r="R7" s="24">
        <v>0</v>
      </c>
      <c r="S7" s="24">
        <v>0</v>
      </c>
      <c r="T7" s="18">
        <f t="shared" ref="T7:T19" si="0">SUM(F7:Q7)</f>
        <v>145</v>
      </c>
    </row>
    <row r="8" spans="1:20" x14ac:dyDescent="0.25">
      <c r="A8" s="10">
        <v>4</v>
      </c>
      <c r="B8" s="49" t="s">
        <v>61</v>
      </c>
      <c r="C8" s="50">
        <v>1572</v>
      </c>
      <c r="D8" s="50">
        <v>32</v>
      </c>
      <c r="E8" s="50" t="s">
        <v>6</v>
      </c>
      <c r="F8" s="17">
        <v>18</v>
      </c>
      <c r="G8" s="24">
        <v>18</v>
      </c>
      <c r="H8" s="24">
        <v>22</v>
      </c>
      <c r="I8" s="24">
        <v>20</v>
      </c>
      <c r="J8" s="24">
        <v>22</v>
      </c>
      <c r="K8" s="24">
        <v>22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18">
        <f t="shared" si="0"/>
        <v>122</v>
      </c>
    </row>
    <row r="9" spans="1:20" x14ac:dyDescent="0.25">
      <c r="A9" s="10">
        <v>5</v>
      </c>
      <c r="B9" s="49" t="s">
        <v>69</v>
      </c>
      <c r="C9" s="50">
        <v>2323</v>
      </c>
      <c r="D9" s="50">
        <v>34</v>
      </c>
      <c r="E9" s="50" t="s">
        <v>6</v>
      </c>
      <c r="F9" s="17">
        <v>22</v>
      </c>
      <c r="G9" s="24">
        <v>19</v>
      </c>
      <c r="H9" s="40" t="s">
        <v>14</v>
      </c>
      <c r="I9" s="24">
        <v>22</v>
      </c>
      <c r="J9" s="24">
        <v>0</v>
      </c>
      <c r="K9" s="24">
        <v>0</v>
      </c>
      <c r="L9" s="40" t="s">
        <v>54</v>
      </c>
      <c r="M9" s="24">
        <v>20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18">
        <f t="shared" si="0"/>
        <v>83</v>
      </c>
    </row>
    <row r="10" spans="1:20" x14ac:dyDescent="0.25">
      <c r="A10" s="10">
        <v>6</v>
      </c>
      <c r="B10" s="49" t="s">
        <v>121</v>
      </c>
      <c r="C10" s="50">
        <v>6256</v>
      </c>
      <c r="D10" s="50">
        <v>282</v>
      </c>
      <c r="E10" s="50" t="s">
        <v>6</v>
      </c>
      <c r="F10" s="17">
        <v>0</v>
      </c>
      <c r="G10" s="24">
        <v>0</v>
      </c>
      <c r="H10" s="24">
        <v>18</v>
      </c>
      <c r="I10" s="24">
        <v>18</v>
      </c>
      <c r="J10" s="24">
        <v>19</v>
      </c>
      <c r="K10" s="24">
        <v>20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18">
        <f t="shared" si="0"/>
        <v>75</v>
      </c>
    </row>
    <row r="11" spans="1:20" x14ac:dyDescent="0.25">
      <c r="A11" s="10">
        <v>7</v>
      </c>
      <c r="B11" s="49" t="s">
        <v>72</v>
      </c>
      <c r="C11" s="50">
        <v>3358</v>
      </c>
      <c r="D11" s="50">
        <v>999</v>
      </c>
      <c r="E11" s="50" t="s">
        <v>6</v>
      </c>
      <c r="F11" s="17">
        <v>17</v>
      </c>
      <c r="G11" s="24">
        <v>15</v>
      </c>
      <c r="H11" s="24">
        <v>0</v>
      </c>
      <c r="I11" s="24">
        <v>0</v>
      </c>
      <c r="J11" s="24">
        <v>20</v>
      </c>
      <c r="K11" s="40" t="s">
        <v>54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18">
        <f t="shared" si="0"/>
        <v>52</v>
      </c>
    </row>
    <row r="12" spans="1:20" x14ac:dyDescent="0.25">
      <c r="A12" s="10">
        <v>8</v>
      </c>
      <c r="B12" s="15" t="s">
        <v>190</v>
      </c>
      <c r="C12" s="16">
        <v>5995</v>
      </c>
      <c r="D12" s="16">
        <v>259</v>
      </c>
      <c r="E12" s="50" t="s">
        <v>47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25</v>
      </c>
      <c r="M12" s="24">
        <v>25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18">
        <f t="shared" si="0"/>
        <v>50</v>
      </c>
    </row>
    <row r="13" spans="1:20" x14ac:dyDescent="0.25">
      <c r="A13" s="10">
        <v>9</v>
      </c>
      <c r="B13" s="63" t="s">
        <v>73</v>
      </c>
      <c r="C13" s="50" t="s">
        <v>170</v>
      </c>
      <c r="D13" s="50">
        <v>96</v>
      </c>
      <c r="E13" s="50" t="s">
        <v>168</v>
      </c>
      <c r="F13" s="17">
        <v>19</v>
      </c>
      <c r="G13" s="24">
        <v>22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18">
        <f t="shared" si="0"/>
        <v>41</v>
      </c>
    </row>
    <row r="14" spans="1:20" x14ac:dyDescent="0.25">
      <c r="A14" s="10">
        <v>10</v>
      </c>
      <c r="B14" s="15" t="s">
        <v>63</v>
      </c>
      <c r="C14" s="16" t="s">
        <v>171</v>
      </c>
      <c r="D14" s="16">
        <v>58</v>
      </c>
      <c r="E14" s="50" t="s">
        <v>6</v>
      </c>
      <c r="F14" s="17">
        <v>20</v>
      </c>
      <c r="G14" s="24">
        <v>20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18">
        <f t="shared" si="0"/>
        <v>40</v>
      </c>
    </row>
    <row r="15" spans="1:20" x14ac:dyDescent="0.25">
      <c r="A15" s="10">
        <v>11</v>
      </c>
      <c r="B15" s="15" t="s">
        <v>150</v>
      </c>
      <c r="C15" s="16">
        <v>8747</v>
      </c>
      <c r="D15" s="16">
        <v>67</v>
      </c>
      <c r="E15" s="50" t="s">
        <v>6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19</v>
      </c>
      <c r="M15" s="24">
        <v>17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18">
        <f t="shared" si="0"/>
        <v>36</v>
      </c>
    </row>
    <row r="16" spans="1:20" x14ac:dyDescent="0.25">
      <c r="A16" s="10">
        <v>12</v>
      </c>
      <c r="B16" s="49" t="s">
        <v>71</v>
      </c>
      <c r="C16" s="50">
        <v>3362</v>
      </c>
      <c r="D16" s="50">
        <v>475</v>
      </c>
      <c r="E16" s="50" t="s">
        <v>6</v>
      </c>
      <c r="F16" s="17">
        <v>15</v>
      </c>
      <c r="G16" s="24">
        <v>14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18">
        <f t="shared" si="0"/>
        <v>29</v>
      </c>
    </row>
    <row r="17" spans="1:20" x14ac:dyDescent="0.25">
      <c r="A17" s="10">
        <v>13</v>
      </c>
      <c r="B17" s="49" t="s">
        <v>149</v>
      </c>
      <c r="C17" s="50"/>
      <c r="D17" s="50">
        <v>737</v>
      </c>
      <c r="E17" s="50" t="s">
        <v>168</v>
      </c>
      <c r="F17" s="17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40" t="s">
        <v>14</v>
      </c>
      <c r="M17" s="24">
        <v>22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18">
        <f t="shared" si="0"/>
        <v>22</v>
      </c>
    </row>
    <row r="18" spans="1:20" x14ac:dyDescent="0.25">
      <c r="A18" s="10">
        <v>14</v>
      </c>
      <c r="B18" s="49" t="s">
        <v>117</v>
      </c>
      <c r="C18" s="50">
        <v>1008</v>
      </c>
      <c r="D18" s="50">
        <v>47</v>
      </c>
      <c r="E18" s="50" t="s">
        <v>6</v>
      </c>
      <c r="F18" s="17">
        <v>0</v>
      </c>
      <c r="G18" s="24">
        <v>0</v>
      </c>
      <c r="H18" s="24">
        <v>19</v>
      </c>
      <c r="I18" s="40" t="s">
        <v>122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18">
        <f t="shared" si="0"/>
        <v>19</v>
      </c>
    </row>
    <row r="19" spans="1:20" x14ac:dyDescent="0.25">
      <c r="A19" s="10">
        <v>15</v>
      </c>
      <c r="B19" s="15" t="s">
        <v>172</v>
      </c>
      <c r="C19" s="16">
        <v>4134</v>
      </c>
      <c r="D19" s="16" t="s">
        <v>129</v>
      </c>
      <c r="E19" s="50" t="s">
        <v>47</v>
      </c>
      <c r="F19" s="17">
        <v>13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18">
        <f t="shared" si="0"/>
        <v>13</v>
      </c>
    </row>
    <row r="20" spans="1:20" x14ac:dyDescent="0.25">
      <c r="A20" s="10">
        <v>16</v>
      </c>
      <c r="B20" s="15"/>
      <c r="C20" s="16"/>
      <c r="D20" s="16"/>
      <c r="E20" s="16"/>
      <c r="F20" s="1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>
        <f t="shared" ref="T20:T22" si="1">SUM(F20:Q20)</f>
        <v>0</v>
      </c>
    </row>
    <row r="21" spans="1:20" x14ac:dyDescent="0.25">
      <c r="A21" s="10">
        <v>17</v>
      </c>
      <c r="B21" s="49"/>
      <c r="C21" s="50"/>
      <c r="D21" s="50"/>
      <c r="E21" s="50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8">
        <f t="shared" si="1"/>
        <v>0</v>
      </c>
    </row>
    <row r="22" spans="1:20" ht="15.75" thickBot="1" x14ac:dyDescent="0.3">
      <c r="A22" s="10">
        <v>18</v>
      </c>
      <c r="B22" s="33"/>
      <c r="C22" s="34"/>
      <c r="D22" s="34"/>
      <c r="E22" s="34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54">
        <f t="shared" si="1"/>
        <v>0</v>
      </c>
    </row>
    <row r="23" spans="1:20" s="38" customFormat="1" x14ac:dyDescent="0.25">
      <c r="A23" s="51">
        <v>19</v>
      </c>
      <c r="B23" s="19"/>
      <c r="C23" s="20"/>
      <c r="D23" s="20"/>
      <c r="E23" s="20"/>
      <c r="F23" s="91">
        <v>10</v>
      </c>
      <c r="G23" s="91"/>
      <c r="H23" s="91">
        <v>6</v>
      </c>
      <c r="I23" s="91"/>
      <c r="J23" s="91">
        <v>5</v>
      </c>
      <c r="K23" s="91"/>
      <c r="L23" s="91">
        <v>6</v>
      </c>
      <c r="M23" s="91"/>
      <c r="N23" s="91">
        <v>2</v>
      </c>
      <c r="O23" s="91"/>
      <c r="P23" s="106">
        <v>1</v>
      </c>
      <c r="Q23" s="106"/>
      <c r="R23" s="90"/>
      <c r="S23" s="90"/>
      <c r="T23" s="79">
        <f>AVERAGE(F23:Q23)</f>
        <v>5</v>
      </c>
    </row>
    <row r="24" spans="1:20" s="38" customFormat="1" ht="15.75" thickBot="1" x14ac:dyDescent="0.3">
      <c r="A24" s="32">
        <v>20</v>
      </c>
      <c r="B24" s="98" t="s">
        <v>7</v>
      </c>
      <c r="C24" s="98"/>
      <c r="D24" s="98"/>
      <c r="E24" s="98"/>
      <c r="F24" s="98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81"/>
      <c r="S24" s="81"/>
      <c r="T24" s="21"/>
    </row>
    <row r="25" spans="1:20" x14ac:dyDescent="0.25">
      <c r="A25" s="19"/>
      <c r="B25" s="98"/>
      <c r="C25" s="98"/>
      <c r="D25" s="98"/>
      <c r="E25" s="98"/>
      <c r="F25" s="98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81"/>
      <c r="S25" s="81"/>
      <c r="T25" s="21"/>
    </row>
    <row r="26" spans="1:20" ht="15" customHeight="1" x14ac:dyDescent="0.25"/>
    <row r="27" spans="1:20" ht="15" customHeight="1" x14ac:dyDescent="0.25"/>
  </sheetData>
  <sortState ref="B5:T19">
    <sortCondition descending="1" ref="T5:T19"/>
  </sortState>
  <mergeCells count="20">
    <mergeCell ref="D1:T1"/>
    <mergeCell ref="F2:G3"/>
    <mergeCell ref="T2:T3"/>
    <mergeCell ref="H2:I2"/>
    <mergeCell ref="H3:I3"/>
    <mergeCell ref="J2:K2"/>
    <mergeCell ref="J3:K3"/>
    <mergeCell ref="N2:O2"/>
    <mergeCell ref="P2:Q2"/>
    <mergeCell ref="N3:O3"/>
    <mergeCell ref="L2:M2"/>
    <mergeCell ref="L3:M3"/>
    <mergeCell ref="J23:K23"/>
    <mergeCell ref="F23:G23"/>
    <mergeCell ref="P3:Q3"/>
    <mergeCell ref="N23:O23"/>
    <mergeCell ref="B24:F25"/>
    <mergeCell ref="H23:I23"/>
    <mergeCell ref="P23:Q23"/>
    <mergeCell ref="L23:M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50cc Pro</vt:lpstr>
      <vt:lpstr>50cc Support</vt:lpstr>
      <vt:lpstr>65cc Pro</vt:lpstr>
      <vt:lpstr>65cc Club</vt:lpstr>
      <vt:lpstr>85cc Pro</vt:lpstr>
      <vt:lpstr>85cc Support</vt:lpstr>
      <vt:lpstr>125cc High School</vt:lpstr>
      <vt:lpstr>MX1</vt:lpstr>
      <vt:lpstr>MX2</vt:lpstr>
      <vt:lpstr>MX2B</vt:lpstr>
      <vt:lpstr>MX3</vt:lpstr>
      <vt:lpstr>MX3 Support</vt:lpstr>
      <vt:lpstr>Open Support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Motorsport Durban</cp:lastModifiedBy>
  <cp:lastPrinted>2017-11-15T09:06:41Z</cp:lastPrinted>
  <dcterms:created xsi:type="dcterms:W3CDTF">2017-02-01T09:41:36Z</dcterms:created>
  <dcterms:modified xsi:type="dcterms:W3CDTF">2017-11-15T09:10:32Z</dcterms:modified>
</cp:coreProperties>
</file>