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7\SCORING\"/>
    </mc:Choice>
  </mc:AlternateContent>
  <bookViews>
    <workbookView xWindow="0" yWindow="0" windowWidth="19200" windowHeight="7755" tabRatio="822" activeTab="6"/>
  </bookViews>
  <sheets>
    <sheet name="Overall" sheetId="3" r:id="rId1"/>
    <sheet name="OR1" sheetId="6" r:id="rId2"/>
    <sheet name="OR2" sheetId="5" r:id="rId3"/>
    <sheet name="OR3" sheetId="12" r:id="rId4"/>
    <sheet name="High School" sheetId="7" r:id="rId5"/>
    <sheet name="Senior" sheetId="9" r:id="rId6"/>
    <sheet name="Master" sheetId="8" r:id="rId7"/>
    <sheet name="Ladies" sheetId="13" r:id="rId8"/>
    <sheet name="Silver Challenge" sheetId="10" r:id="rId9"/>
    <sheet name="125" sheetId="4" r:id="rId10"/>
    <sheet name="Manufacturer" sheetId="11" r:id="rId11"/>
  </sheets>
  <calcPr calcId="162913"/>
</workbook>
</file>

<file path=xl/calcChain.xml><?xml version="1.0" encoding="utf-8"?>
<calcChain xmlns="http://schemas.openxmlformats.org/spreadsheetml/2006/main">
  <c r="M74" i="3" l="1"/>
  <c r="N74" i="3"/>
  <c r="M42" i="3"/>
  <c r="N42" i="3"/>
  <c r="O42" i="3" s="1"/>
  <c r="L16" i="10"/>
  <c r="M16" i="10"/>
  <c r="N16" i="10" s="1"/>
  <c r="L23" i="5"/>
  <c r="M23" i="5"/>
  <c r="N23" i="5"/>
  <c r="L24" i="5"/>
  <c r="N24" i="5" s="1"/>
  <c r="M24" i="5"/>
  <c r="O74" i="3" l="1"/>
  <c r="M15" i="6" l="1"/>
  <c r="L15" i="6"/>
  <c r="M6" i="8"/>
  <c r="L6" i="8"/>
  <c r="M7" i="8"/>
  <c r="L7" i="8"/>
  <c r="N7" i="8" s="1"/>
  <c r="N15" i="6" l="1"/>
  <c r="N6" i="8"/>
  <c r="M41" i="3" l="1"/>
  <c r="N41" i="3"/>
  <c r="M9" i="3"/>
  <c r="N9" i="3"/>
  <c r="M10" i="3"/>
  <c r="N10" i="3"/>
  <c r="O10" i="3" s="1"/>
  <c r="M11" i="3"/>
  <c r="N11" i="3"/>
  <c r="M14" i="3"/>
  <c r="N14" i="3"/>
  <c r="M17" i="3"/>
  <c r="N17" i="3"/>
  <c r="M13" i="3"/>
  <c r="N13" i="3"/>
  <c r="O13" i="3" s="1"/>
  <c r="M12" i="3"/>
  <c r="N12" i="3"/>
  <c r="M15" i="3"/>
  <c r="N15" i="3"/>
  <c r="M19" i="3"/>
  <c r="N19" i="3"/>
  <c r="M22" i="3"/>
  <c r="N22" i="3"/>
  <c r="O22" i="3" s="1"/>
  <c r="M16" i="3"/>
  <c r="N16" i="3"/>
  <c r="M24" i="3"/>
  <c r="N24" i="3"/>
  <c r="M18" i="3"/>
  <c r="N18" i="3"/>
  <c r="M25" i="3"/>
  <c r="N25" i="3"/>
  <c r="M20" i="3"/>
  <c r="N20" i="3"/>
  <c r="M21" i="3"/>
  <c r="N21" i="3"/>
  <c r="M26" i="3"/>
  <c r="N26" i="3"/>
  <c r="M23" i="3"/>
  <c r="N23" i="3"/>
  <c r="M28" i="3"/>
  <c r="N28" i="3"/>
  <c r="M31" i="3"/>
  <c r="N31" i="3"/>
  <c r="M33" i="3"/>
  <c r="N33" i="3"/>
  <c r="M34" i="3"/>
  <c r="N34" i="3"/>
  <c r="O34" i="3" s="1"/>
  <c r="M30" i="3"/>
  <c r="N30" i="3"/>
  <c r="M29" i="3"/>
  <c r="N29" i="3"/>
  <c r="M27" i="3"/>
  <c r="N27" i="3"/>
  <c r="M32" i="3"/>
  <c r="N32" i="3"/>
  <c r="M35" i="3"/>
  <c r="N35" i="3"/>
  <c r="M36" i="3"/>
  <c r="N36" i="3"/>
  <c r="M38" i="3"/>
  <c r="N38" i="3"/>
  <c r="M39" i="3"/>
  <c r="N39" i="3"/>
  <c r="M40" i="3"/>
  <c r="N40" i="3"/>
  <c r="M37" i="3"/>
  <c r="N37" i="3"/>
  <c r="M43" i="3"/>
  <c r="N43" i="3"/>
  <c r="M44" i="3"/>
  <c r="N44" i="3"/>
  <c r="O44" i="3" s="1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O52" i="3" s="1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O60" i="3" s="1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O68" i="3" s="1"/>
  <c r="M69" i="3"/>
  <c r="N69" i="3"/>
  <c r="M70" i="3"/>
  <c r="N70" i="3"/>
  <c r="M71" i="3"/>
  <c r="N71" i="3"/>
  <c r="M72" i="3"/>
  <c r="N72" i="3"/>
  <c r="M73" i="3"/>
  <c r="N73" i="3"/>
  <c r="M75" i="3"/>
  <c r="N75" i="3"/>
  <c r="N8" i="3"/>
  <c r="M8" i="3"/>
  <c r="N7" i="3"/>
  <c r="M7" i="3"/>
  <c r="N6" i="3"/>
  <c r="M6" i="3"/>
  <c r="M7" i="4"/>
  <c r="L7" i="4"/>
  <c r="M6" i="4"/>
  <c r="L6" i="4"/>
  <c r="L12" i="10"/>
  <c r="M12" i="10"/>
  <c r="L14" i="10"/>
  <c r="M14" i="10"/>
  <c r="L9" i="10"/>
  <c r="M9" i="10"/>
  <c r="N9" i="10" s="1"/>
  <c r="L10" i="10"/>
  <c r="M10" i="10"/>
  <c r="L11" i="10"/>
  <c r="M11" i="10"/>
  <c r="L13" i="10"/>
  <c r="M13" i="10"/>
  <c r="L15" i="10"/>
  <c r="M15" i="10"/>
  <c r="L17" i="10"/>
  <c r="M17" i="10"/>
  <c r="M8" i="10"/>
  <c r="L8" i="10"/>
  <c r="M7" i="10"/>
  <c r="L7" i="10"/>
  <c r="M6" i="10"/>
  <c r="L6" i="10"/>
  <c r="M6" i="13"/>
  <c r="L6" i="13"/>
  <c r="L19" i="9"/>
  <c r="M19" i="9"/>
  <c r="O49" i="3" l="1"/>
  <c r="O30" i="3"/>
  <c r="O28" i="3"/>
  <c r="O19" i="3"/>
  <c r="O11" i="3"/>
  <c r="O57" i="3"/>
  <c r="O69" i="3"/>
  <c r="O71" i="3"/>
  <c r="O72" i="3"/>
  <c r="O73" i="3"/>
  <c r="O41" i="3"/>
  <c r="O70" i="3"/>
  <c r="O65" i="3"/>
  <c r="O64" i="3"/>
  <c r="O53" i="3"/>
  <c r="O56" i="3"/>
  <c r="O45" i="3"/>
  <c r="O48" i="3"/>
  <c r="O40" i="3"/>
  <c r="O35" i="3"/>
  <c r="O39" i="3"/>
  <c r="O23" i="3"/>
  <c r="O26" i="3"/>
  <c r="O20" i="3"/>
  <c r="O25" i="3"/>
  <c r="O12" i="3"/>
  <c r="O61" i="3"/>
  <c r="O75" i="3"/>
  <c r="O67" i="3"/>
  <c r="O62" i="3"/>
  <c r="O59" i="3"/>
  <c r="O54" i="3"/>
  <c r="O51" i="3"/>
  <c r="O46" i="3"/>
  <c r="O43" i="3"/>
  <c r="O36" i="3"/>
  <c r="O32" i="3"/>
  <c r="O33" i="3"/>
  <c r="O66" i="3"/>
  <c r="O63" i="3"/>
  <c r="O58" i="3"/>
  <c r="O55" i="3"/>
  <c r="O50" i="3"/>
  <c r="O47" i="3"/>
  <c r="O38" i="3"/>
  <c r="O31" i="3"/>
  <c r="O16" i="3"/>
  <c r="O37" i="3"/>
  <c r="O24" i="3"/>
  <c r="O29" i="3"/>
  <c r="O27" i="3"/>
  <c r="O15" i="3"/>
  <c r="O21" i="3"/>
  <c r="O17" i="3"/>
  <c r="O14" i="3"/>
  <c r="O18" i="3"/>
  <c r="O9" i="3"/>
  <c r="O7" i="3"/>
  <c r="O6" i="3"/>
  <c r="O8" i="3"/>
  <c r="N7" i="4"/>
  <c r="N6" i="4"/>
  <c r="N6" i="10"/>
  <c r="N14" i="10"/>
  <c r="N13" i="10"/>
  <c r="N10" i="10"/>
  <c r="N12" i="10"/>
  <c r="N7" i="10"/>
  <c r="N15" i="10"/>
  <c r="N17" i="10"/>
  <c r="N11" i="10"/>
  <c r="N8" i="10"/>
  <c r="N6" i="13"/>
  <c r="N19" i="9"/>
  <c r="L10" i="9" l="1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20" i="9"/>
  <c r="M20" i="9"/>
  <c r="L21" i="9"/>
  <c r="M21" i="9"/>
  <c r="M9" i="9"/>
  <c r="L9" i="9"/>
  <c r="M8" i="9"/>
  <c r="L8" i="9"/>
  <c r="M7" i="9"/>
  <c r="L7" i="9"/>
  <c r="M6" i="9"/>
  <c r="L6" i="9"/>
  <c r="N21" i="9" l="1"/>
  <c r="N16" i="9"/>
  <c r="N13" i="9"/>
  <c r="N15" i="9"/>
  <c r="N20" i="9"/>
  <c r="N17" i="9"/>
  <c r="N18" i="9"/>
  <c r="N14" i="9"/>
  <c r="N12" i="9"/>
  <c r="N11" i="9"/>
  <c r="N10" i="9"/>
  <c r="N8" i="9"/>
  <c r="N7" i="9"/>
  <c r="N9" i="9"/>
  <c r="N6" i="9"/>
  <c r="L18" i="12" l="1"/>
  <c r="M18" i="12"/>
  <c r="L8" i="12"/>
  <c r="M8" i="12"/>
  <c r="L12" i="12"/>
  <c r="M12" i="12"/>
  <c r="L11" i="12"/>
  <c r="M11" i="12"/>
  <c r="N11" i="12" s="1"/>
  <c r="L13" i="12"/>
  <c r="M13" i="12"/>
  <c r="N13" i="12" s="1"/>
  <c r="L14" i="12"/>
  <c r="M14" i="12"/>
  <c r="L15" i="12"/>
  <c r="M15" i="12"/>
  <c r="L16" i="12"/>
  <c r="M16" i="12"/>
  <c r="L17" i="12"/>
  <c r="M17" i="12"/>
  <c r="L19" i="12"/>
  <c r="M19" i="12"/>
  <c r="L20" i="12"/>
  <c r="M20" i="12"/>
  <c r="L21" i="12"/>
  <c r="M21" i="12"/>
  <c r="N21" i="12" s="1"/>
  <c r="L22" i="12"/>
  <c r="M22" i="12"/>
  <c r="L23" i="12"/>
  <c r="M23" i="12"/>
  <c r="M10" i="12"/>
  <c r="L10" i="12"/>
  <c r="M9" i="12"/>
  <c r="L9" i="12"/>
  <c r="N9" i="12" s="1"/>
  <c r="M6" i="12"/>
  <c r="L6" i="12"/>
  <c r="M7" i="12"/>
  <c r="L7" i="12"/>
  <c r="L11" i="5"/>
  <c r="M11" i="5"/>
  <c r="L12" i="5"/>
  <c r="M12" i="5"/>
  <c r="L13" i="5"/>
  <c r="M13" i="5"/>
  <c r="L14" i="5"/>
  <c r="M14" i="5"/>
  <c r="N14" i="5" s="1"/>
  <c r="L16" i="5"/>
  <c r="M16" i="5"/>
  <c r="L17" i="5"/>
  <c r="M17" i="5"/>
  <c r="L15" i="5"/>
  <c r="M15" i="5"/>
  <c r="L19" i="5"/>
  <c r="M19" i="5"/>
  <c r="L20" i="5"/>
  <c r="M20" i="5"/>
  <c r="L18" i="5"/>
  <c r="M18" i="5"/>
  <c r="L21" i="5"/>
  <c r="M21" i="5"/>
  <c r="L22" i="5"/>
  <c r="M22" i="5"/>
  <c r="M10" i="5"/>
  <c r="L10" i="5"/>
  <c r="M8" i="5"/>
  <c r="L8" i="5"/>
  <c r="M9" i="5"/>
  <c r="L9" i="5"/>
  <c r="M6" i="5"/>
  <c r="L6" i="5"/>
  <c r="M7" i="5"/>
  <c r="L7" i="5"/>
  <c r="L19" i="6"/>
  <c r="M19" i="6"/>
  <c r="L25" i="6"/>
  <c r="M25" i="6"/>
  <c r="N25" i="6" s="1"/>
  <c r="L11" i="6"/>
  <c r="M11" i="6"/>
  <c r="N11" i="6" s="1"/>
  <c r="L10" i="6"/>
  <c r="M10" i="6"/>
  <c r="L12" i="6"/>
  <c r="M12" i="6"/>
  <c r="L13" i="6"/>
  <c r="M13" i="6"/>
  <c r="L14" i="6"/>
  <c r="M14" i="6"/>
  <c r="L16" i="6"/>
  <c r="M16" i="6"/>
  <c r="L17" i="6"/>
  <c r="M17" i="6"/>
  <c r="L18" i="6"/>
  <c r="M18" i="6"/>
  <c r="N18" i="6" s="1"/>
  <c r="L20" i="6"/>
  <c r="M20" i="6"/>
  <c r="L21" i="6"/>
  <c r="M21" i="6"/>
  <c r="L22" i="6"/>
  <c r="M22" i="6"/>
  <c r="L23" i="6"/>
  <c r="M23" i="6"/>
  <c r="L24" i="6"/>
  <c r="M24" i="6"/>
  <c r="M9" i="6"/>
  <c r="L9" i="6"/>
  <c r="M7" i="6"/>
  <c r="L7" i="6"/>
  <c r="M8" i="6"/>
  <c r="L8" i="6"/>
  <c r="M6" i="6"/>
  <c r="L6" i="6"/>
  <c r="N6" i="6" s="1"/>
  <c r="L15" i="7"/>
  <c r="M15" i="7"/>
  <c r="L18" i="7"/>
  <c r="M18" i="7"/>
  <c r="N18" i="7" s="1"/>
  <c r="N15" i="12" l="1"/>
  <c r="N14" i="12"/>
  <c r="N18" i="12"/>
  <c r="N17" i="12"/>
  <c r="N22" i="12"/>
  <c r="N6" i="12"/>
  <c r="N10" i="12"/>
  <c r="N19" i="12"/>
  <c r="N16" i="12"/>
  <c r="N12" i="12"/>
  <c r="N7" i="12"/>
  <c r="N23" i="12"/>
  <c r="N20" i="12"/>
  <c r="N8" i="12"/>
  <c r="N19" i="5"/>
  <c r="N12" i="5"/>
  <c r="N13" i="5"/>
  <c r="N11" i="5"/>
  <c r="N20" i="5"/>
  <c r="N22" i="5"/>
  <c r="N21" i="5"/>
  <c r="N16" i="5"/>
  <c r="N17" i="5"/>
  <c r="N18" i="5"/>
  <c r="N15" i="5"/>
  <c r="N8" i="5"/>
  <c r="N6" i="5"/>
  <c r="N7" i="5"/>
  <c r="N9" i="5"/>
  <c r="N10" i="5"/>
  <c r="N7" i="6"/>
  <c r="N8" i="6"/>
  <c r="N19" i="6"/>
  <c r="N23" i="6"/>
  <c r="N13" i="6"/>
  <c r="N17" i="6"/>
  <c r="N20" i="6"/>
  <c r="N22" i="6"/>
  <c r="N14" i="6"/>
  <c r="N16" i="6"/>
  <c r="N21" i="6"/>
  <c r="N24" i="6"/>
  <c r="N12" i="6"/>
  <c r="N9" i="6"/>
  <c r="N10" i="6"/>
  <c r="N15" i="7"/>
  <c r="L13" i="7" l="1"/>
  <c r="M13" i="7"/>
  <c r="L14" i="7"/>
  <c r="M14" i="7"/>
  <c r="L16" i="7"/>
  <c r="M16" i="7"/>
  <c r="L17" i="7"/>
  <c r="M17" i="7"/>
  <c r="L19" i="7"/>
  <c r="M19" i="7"/>
  <c r="M12" i="7"/>
  <c r="L12" i="7"/>
  <c r="M11" i="7"/>
  <c r="L11" i="7"/>
  <c r="M10" i="7"/>
  <c r="L10" i="7"/>
  <c r="M9" i="7"/>
  <c r="L9" i="7"/>
  <c r="M8" i="7"/>
  <c r="L8" i="7"/>
  <c r="M6" i="7"/>
  <c r="L6" i="7"/>
  <c r="N6" i="7" s="1"/>
  <c r="M7" i="7"/>
  <c r="L7" i="7"/>
  <c r="L8" i="8"/>
  <c r="M8" i="8"/>
  <c r="L9" i="8"/>
  <c r="M9" i="8"/>
  <c r="N9" i="8" s="1"/>
  <c r="L10" i="8"/>
  <c r="M10" i="8"/>
  <c r="L11" i="8"/>
  <c r="M11" i="8"/>
  <c r="L12" i="8"/>
  <c r="M12" i="8"/>
  <c r="L13" i="8"/>
  <c r="M13" i="8"/>
  <c r="N13" i="8" s="1"/>
  <c r="L14" i="8"/>
  <c r="M14" i="8"/>
  <c r="L15" i="8"/>
  <c r="M15" i="8"/>
  <c r="L16" i="8"/>
  <c r="M16" i="8"/>
  <c r="L17" i="8"/>
  <c r="M17" i="8"/>
  <c r="N17" i="8" s="1"/>
  <c r="L18" i="8"/>
  <c r="M18" i="8"/>
  <c r="N7" i="7" l="1"/>
  <c r="N11" i="7"/>
  <c r="N16" i="7"/>
  <c r="N10" i="7"/>
  <c r="N13" i="7"/>
  <c r="N17" i="7"/>
  <c r="N14" i="7"/>
  <c r="N19" i="7"/>
  <c r="N12" i="7"/>
  <c r="N9" i="7"/>
  <c r="N8" i="7"/>
  <c r="N18" i="8"/>
  <c r="N16" i="8"/>
  <c r="N14" i="8"/>
  <c r="N12" i="8"/>
  <c r="N10" i="8"/>
  <c r="N15" i="8"/>
  <c r="N11" i="8"/>
  <c r="N8" i="8"/>
  <c r="N8" i="13" l="1"/>
  <c r="AM6" i="11" l="1"/>
  <c r="AM8" i="11"/>
  <c r="AM7" i="11"/>
  <c r="AM9" i="11"/>
  <c r="AM10" i="11"/>
  <c r="N25" i="12" l="1"/>
  <c r="N26" i="5"/>
  <c r="O77" i="3" l="1"/>
  <c r="N19" i="10"/>
  <c r="N23" i="9" l="1"/>
  <c r="N20" i="8"/>
  <c r="N21" i="7"/>
  <c r="N27" i="6"/>
  <c r="N9" i="4"/>
</calcChain>
</file>

<file path=xl/sharedStrings.xml><?xml version="1.0" encoding="utf-8"?>
<sst xmlns="http://schemas.openxmlformats.org/spreadsheetml/2006/main" count="746" uniqueCount="167">
  <si>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</si>
  <si>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</si>
  <si>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</si>
  <si>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</si>
  <si>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</si>
  <si>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</si>
  <si>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</si>
  <si>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</si>
  <si>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</si>
  <si>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JUSTIN BROUGHTON</t>
  </si>
  <si>
    <t>ROUND 1</t>
  </si>
  <si>
    <t>ROUND 2</t>
  </si>
  <si>
    <t>ROUND 3</t>
  </si>
  <si>
    <t>ROUND 4</t>
  </si>
  <si>
    <t>ROUND 5</t>
  </si>
  <si>
    <t>ROUND 6</t>
  </si>
  <si>
    <t>KZN</t>
  </si>
  <si>
    <t>WC</t>
  </si>
  <si>
    <t>CHARAN MOORE</t>
  </si>
  <si>
    <t>OSA</t>
  </si>
  <si>
    <t>WILHELM SCHONFELDT</t>
  </si>
  <si>
    <t>EP</t>
  </si>
  <si>
    <t>DANIEL VAN ZYL</t>
  </si>
  <si>
    <t>KYLE FLANAGAN</t>
  </si>
  <si>
    <t>TIM YOUNG</t>
  </si>
  <si>
    <t>FS</t>
  </si>
  <si>
    <t>JARRYD COETZEE</t>
  </si>
  <si>
    <t>NW</t>
  </si>
  <si>
    <t>VICTOR VAN GRAAN</t>
  </si>
  <si>
    <t>STEFAN VAN DEVENTER</t>
  </si>
  <si>
    <t>RYAN PELSER</t>
  </si>
  <si>
    <t>FAAN VAN DEVENTER</t>
  </si>
  <si>
    <t>EC</t>
  </si>
  <si>
    <t>BRUCE MAY</t>
  </si>
  <si>
    <t>JUAN VAN ROOYEN</t>
  </si>
  <si>
    <t>WYNAND KLEYNHANS</t>
  </si>
  <si>
    <t>PATRICK MOORE</t>
  </si>
  <si>
    <t>CLASS</t>
  </si>
  <si>
    <t>KTM</t>
  </si>
  <si>
    <t>MST</t>
  </si>
  <si>
    <t>SNR</t>
  </si>
  <si>
    <t>YAMAHA</t>
  </si>
  <si>
    <t>HUSQVARNA</t>
  </si>
  <si>
    <t>SHERCO</t>
  </si>
  <si>
    <t>ADRIANO CATALANO</t>
  </si>
  <si>
    <t>TAKI BOGIAGES</t>
  </si>
  <si>
    <t>TRAVIS GEHLIG</t>
  </si>
  <si>
    <t>BRETT SWANEPOEL</t>
  </si>
  <si>
    <t>JANCO PIENAAR</t>
  </si>
  <si>
    <t>DALE STOCK</t>
  </si>
  <si>
    <t>BRUCE VILJOEN</t>
  </si>
  <si>
    <t>MANUFACTURER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</si>
  <si>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- 125</t>
    </r>
  </si>
  <si>
    <t>LICHTENBURG</t>
  </si>
  <si>
    <t>LEON JARDINE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</si>
  <si>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MASTER</t>
    </r>
  </si>
  <si>
    <t>PIETER HOLL</t>
  </si>
  <si>
    <t>WAYNE FARMER</t>
  </si>
  <si>
    <t>WILLEM SWIEGERS</t>
  </si>
  <si>
    <t>JOHAN PIENAAR</t>
  </si>
  <si>
    <t>LYLE ROEBERT</t>
  </si>
  <si>
    <t>IAIN PEPPER</t>
  </si>
  <si>
    <t>HARRY GROBLER</t>
  </si>
  <si>
    <r>
      <t xml:space="preserve">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HIGH SCHOOL</t>
    </r>
  </si>
  <si>
    <t>JUAN-PIERRE DE VILLIERS</t>
  </si>
  <si>
    <t>MAARTEN VAN JAARSVELD</t>
  </si>
  <si>
    <t>HD VAN RENSBURG</t>
  </si>
  <si>
    <t>FRANNA ALBRECHT</t>
  </si>
  <si>
    <t>NARDUS RABE</t>
  </si>
  <si>
    <t>FRANS KOCK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</si>
  <si>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OR1</t>
    </r>
  </si>
  <si>
    <t>ROSS BRANCH</t>
  </si>
  <si>
    <t>LIM</t>
  </si>
  <si>
    <t>TRISTAN PURDON</t>
  </si>
  <si>
    <t>DARTAGNAN LOBJOIT</t>
  </si>
  <si>
    <t>RUAN POTGIETER</t>
  </si>
  <si>
    <t>ROBERT POLLOCK</t>
  </si>
  <si>
    <t>PIETER VAN BREDA</t>
  </si>
  <si>
    <t>LOUW SCHMIDT</t>
  </si>
  <si>
    <t>JAN HUMAN</t>
  </si>
  <si>
    <t>ANDRI PRETORIUS</t>
  </si>
  <si>
    <t>MARCHANT THERON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</si>
  <si>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OR2</t>
    </r>
  </si>
  <si>
    <t>MARIUS VENTER</t>
  </si>
  <si>
    <t>RUAN SMITH</t>
  </si>
  <si>
    <t>JAYCEE NIENABER</t>
  </si>
  <si>
    <t>CAMERON BECKER</t>
  </si>
  <si>
    <t>LOUWRENS MAHONEY</t>
  </si>
  <si>
    <t>CLAYTON ALLEM</t>
  </si>
  <si>
    <t>DEON DU TOIT</t>
  </si>
  <si>
    <t>HENRI PRETORIUS</t>
  </si>
  <si>
    <t>ROAN LINDSAY</t>
  </si>
  <si>
    <t>WERNER RALL</t>
  </si>
  <si>
    <t>JASON VENTER</t>
  </si>
  <si>
    <t>DALE CAMPBELL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</si>
  <si>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OR3</t>
    </r>
  </si>
  <si>
    <t>IAN RALL</t>
  </si>
  <si>
    <t>HAYDN COLE</t>
  </si>
  <si>
    <t>CRAIG WISHART</t>
  </si>
  <si>
    <t>RIAAN PRINSLOO</t>
  </si>
  <si>
    <t>BERNARD MCGEE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</si>
  <si>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SENIOR</t>
    </r>
  </si>
  <si>
    <t>HENTIE HANEKOM</t>
  </si>
  <si>
    <t>NC</t>
  </si>
  <si>
    <t>GUY HENLEY</t>
  </si>
  <si>
    <t>BERT SMITH</t>
  </si>
  <si>
    <t>GERT LEENSTRA</t>
  </si>
  <si>
    <t>WILLEM DU TOIT</t>
  </si>
  <si>
    <t>LEPSY MOSOPE</t>
  </si>
  <si>
    <r>
      <t xml:space="preserve">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SILVER INTERPROVINCIAL CHALLENGE</t>
    </r>
  </si>
  <si>
    <t>OR1</t>
  </si>
  <si>
    <t>OR2</t>
  </si>
  <si>
    <t>OR3</t>
  </si>
  <si>
    <t xml:space="preserve">HS </t>
  </si>
  <si>
    <r>
      <t xml:space="preserve">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MANUFACTURER</t>
    </r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</si>
  <si>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OVERALL</t>
    </r>
  </si>
  <si>
    <t>SENIOR</t>
  </si>
  <si>
    <t>BATTLEFIELDS</t>
  </si>
  <si>
    <t>ROBERT STREAK</t>
  </si>
  <si>
    <t>BAREND PRETORIUS</t>
  </si>
  <si>
    <t>ERIK MERRY</t>
  </si>
  <si>
    <t>MICHAEL GLOCKLE</t>
  </si>
  <si>
    <t>BRENDON FOURIE</t>
  </si>
  <si>
    <t>RYAN TROLLIP</t>
  </si>
  <si>
    <t>GARETH COLE</t>
  </si>
  <si>
    <t>DARREN MACLEOD</t>
  </si>
  <si>
    <t>REYNARD WANSBURY</t>
  </si>
  <si>
    <t>DEAN LINDSAY</t>
  </si>
  <si>
    <t>JUAN-PIERRE DU PLOOY</t>
  </si>
  <si>
    <t>MARCEL MEYER</t>
  </si>
  <si>
    <t>IAN VENTER</t>
  </si>
  <si>
    <t>X</t>
  </si>
  <si>
    <t>BOTSWANA</t>
  </si>
  <si>
    <t>TREVOR HILLS</t>
  </si>
  <si>
    <t>PAUL BOTHMA</t>
  </si>
  <si>
    <t>JAN BERNING</t>
  </si>
  <si>
    <t>GERT VAN DEN BERG</t>
  </si>
  <si>
    <t>JOHN KELLY</t>
  </si>
  <si>
    <t>MARC LIEBENBERG</t>
  </si>
  <si>
    <t>VINCENT CROSBIE</t>
  </si>
  <si>
    <t>ALEX SCHEUER</t>
  </si>
  <si>
    <t>MATTHEW HILLS</t>
  </si>
  <si>
    <t>KOBUS JONCK</t>
  </si>
  <si>
    <t>RYAN BLAND</t>
  </si>
  <si>
    <t>MATTHEW COETZEE</t>
  </si>
  <si>
    <t>RYAN VAN ES</t>
  </si>
  <si>
    <t>WIAN DU PLESSIS</t>
  </si>
  <si>
    <t>JOHANN VISSER</t>
  </si>
  <si>
    <t>KATLEGO MOGWASA</t>
  </si>
  <si>
    <t>EXCL</t>
  </si>
  <si>
    <t>DAYNA NIENABER</t>
  </si>
  <si>
    <r>
      <t xml:space="preserve">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NATIONAL CROSS COUNTRY MCYCLES CHAMPIONSHIP - LADIES</t>
    </r>
  </si>
  <si>
    <t>HARRISMITH</t>
  </si>
  <si>
    <t>FRANS CRONJE</t>
  </si>
  <si>
    <t>KYLE ENSLIN</t>
  </si>
  <si>
    <t>RICHARD CAREY</t>
  </si>
  <si>
    <t>WESTONARIA</t>
  </si>
  <si>
    <t>SUB-TOTAL</t>
  </si>
  <si>
    <t>DROP HEAT</t>
  </si>
  <si>
    <t>LUCIANO DE GREYLING</t>
  </si>
  <si>
    <t>DINO DE GOUVEIA</t>
  </si>
  <si>
    <t>ROBERTO RAMOS</t>
  </si>
  <si>
    <t>ACHIM BERGMANN</t>
  </si>
  <si>
    <t>WAYNE MCPHERSON</t>
  </si>
  <si>
    <t>CHARL NEL</t>
  </si>
  <si>
    <t>GAVIN MOSTERT</t>
  </si>
  <si>
    <t>PHILIP WESSON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</si>
</sst>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" fontId="12" fillId="0" borderId="27">
      <alignment horizontal="center"/>
    </xf>
    <xf numFmtId="1" fontId="14" fillId="0" borderId="0" applyBorder="0">
      <alignment horizontal="center"/>
    </xf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4" fillId="0" borderId="20" xfId="0" applyFont="1" applyBorder="1"/>
    <xf numFmtId="0" fontId="5" fillId="2" borderId="23" xfId="0" applyFont="1" applyFill="1" applyBorder="1"/>
    <xf numFmtId="0" fontId="0" fillId="0" borderId="14" xfId="0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6" xfId="0" applyFill="1" applyBorder="1"/>
    <xf numFmtId="0" fontId="0" fillId="0" borderId="26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1" fillId="2" borderId="2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" fontId="13" fillId="3" borderId="20" xfId="1" applyFont="1" applyFill="1" applyBorder="1" applyAlignment="1">
      <alignment horizontal="center"/>
    </xf>
    <xf numFmtId="1" fontId="13" fillId="3" borderId="24" xfId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5" fillId="2" borderId="10" xfId="2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5" fillId="2" borderId="11" xfId="2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15" fillId="2" borderId="20" xfId="2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" fontId="13" fillId="3" borderId="1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</cellXfs>
  <cellStyles count="3">
    <cellStyle name="Normal" xfId="0" builtinId="0"/>
    <cellStyle name="PTSNUM" xfId="1"/>
    <cellStyle name="PTSTO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171450</xdr:colOff>
      <xdr:row>1</xdr:row>
      <xdr:rowOff>114300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048000" cy="457199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733799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467099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48614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48614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48614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486149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486149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486149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5" bestFit="1" customWidth="1"/>
    <col min="3" max="3" width="12.7109375" style="22" bestFit="1" customWidth="1"/>
    <col min="4" max="4" width="9.140625" style="22" customWidth="1"/>
    <col min="5" max="6" width="8.42578125" style="22" customWidth="1"/>
    <col min="7" max="12" width="14.5703125" style="1" bestFit="1" customWidth="1"/>
    <col min="13" max="13" width="10.85546875" style="1" bestFit="1" customWidth="1"/>
    <col min="14" max="14" width="11" style="1" bestFit="1" customWidth="1"/>
    <col min="15" max="15" width="7.42578125" style="1" bestFit="1" customWidth="1"/>
  </cols>
  <sheetData>
    <row r="1" spans="1:17" ht="27" customHeight="1" x14ac:dyDescent="0.25">
      <c r="A1" s="97" t="s">
        <v>115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5"/>
      <c r="Q1" s="5"/>
    </row>
    <row r="2" spans="1:17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5"/>
      <c r="Q2" s="5"/>
    </row>
    <row r="3" spans="1:17" x14ac:dyDescent="0.25">
      <c r="A3" s="31"/>
      <c r="B3" s="32"/>
      <c r="C3" s="33"/>
      <c r="D3" s="33"/>
      <c r="E3" s="33"/>
      <c r="F3" s="33"/>
      <c r="G3" s="48" t="s">
        <v>53</v>
      </c>
      <c r="H3" s="54" t="s">
        <v>117</v>
      </c>
      <c r="I3" s="61" t="s">
        <v>132</v>
      </c>
      <c r="J3" s="61" t="s">
        <v>132</v>
      </c>
      <c r="K3" s="69" t="s">
        <v>152</v>
      </c>
      <c r="L3" s="76" t="s">
        <v>156</v>
      </c>
      <c r="M3" s="106" t="s">
        <v>157</v>
      </c>
      <c r="N3" s="108" t="s">
        <v>158</v>
      </c>
      <c r="O3" s="103" t="s">
        <v>1</v>
      </c>
    </row>
    <row r="4" spans="1:17" ht="15.75" thickBot="1" x14ac:dyDescent="0.3">
      <c r="A4" s="31"/>
      <c r="B4" s="32"/>
      <c r="C4" s="33"/>
      <c r="D4" s="33"/>
      <c r="E4" s="33"/>
      <c r="F4" s="33"/>
      <c r="G4" s="49">
        <v>42825</v>
      </c>
      <c r="H4" s="55">
        <v>42867</v>
      </c>
      <c r="I4" s="62">
        <v>42910</v>
      </c>
      <c r="J4" s="62">
        <v>42911</v>
      </c>
      <c r="K4" s="70">
        <v>42944</v>
      </c>
      <c r="L4" s="77">
        <v>43036</v>
      </c>
      <c r="M4" s="107"/>
      <c r="N4" s="109"/>
      <c r="O4" s="104"/>
    </row>
    <row r="5" spans="1:17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23" t="s">
        <v>37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07"/>
      <c r="N5" s="110"/>
      <c r="O5" s="105"/>
    </row>
    <row r="6" spans="1:17" x14ac:dyDescent="0.25">
      <c r="A6" s="15">
        <v>1</v>
      </c>
      <c r="B6" s="10" t="s">
        <v>71</v>
      </c>
      <c r="C6" s="24">
        <v>6167</v>
      </c>
      <c r="D6" s="24">
        <v>1</v>
      </c>
      <c r="E6" s="24" t="s">
        <v>72</v>
      </c>
      <c r="F6" s="37" t="s">
        <v>110</v>
      </c>
      <c r="G6" s="28">
        <v>25</v>
      </c>
      <c r="H6" s="28">
        <v>25</v>
      </c>
      <c r="I6" s="28">
        <v>25</v>
      </c>
      <c r="J6" s="28">
        <v>25</v>
      </c>
      <c r="K6" s="28">
        <v>22</v>
      </c>
      <c r="L6" s="28">
        <v>22</v>
      </c>
      <c r="M6" s="84">
        <f>SUM(G6:L6)</f>
        <v>144</v>
      </c>
      <c r="N6" s="78">
        <f>SMALL(IF(ISBLANK(G6:L6),0,G6:L6),1)</f>
        <v>22</v>
      </c>
      <c r="O6" s="85">
        <f>SUM(M6-N6)</f>
        <v>122</v>
      </c>
    </row>
    <row r="7" spans="1:17" x14ac:dyDescent="0.25">
      <c r="A7" s="15">
        <v>2</v>
      </c>
      <c r="B7" s="11" t="s">
        <v>7</v>
      </c>
      <c r="C7" s="25">
        <v>2383</v>
      </c>
      <c r="D7" s="25">
        <v>2</v>
      </c>
      <c r="E7" s="25" t="s">
        <v>8</v>
      </c>
      <c r="F7" s="38" t="s">
        <v>110</v>
      </c>
      <c r="G7" s="6">
        <v>0</v>
      </c>
      <c r="H7" s="29">
        <v>20</v>
      </c>
      <c r="I7" s="29">
        <v>22</v>
      </c>
      <c r="J7" s="29">
        <v>20</v>
      </c>
      <c r="K7" s="29">
        <v>25</v>
      </c>
      <c r="L7" s="29">
        <v>25</v>
      </c>
      <c r="M7" s="86">
        <f>SUM(G7:L7)</f>
        <v>112</v>
      </c>
      <c r="N7" s="78">
        <f>SMALL(IF(ISBLANK(G7:L7),0,G7:L7),1)</f>
        <v>0</v>
      </c>
      <c r="O7" s="85">
        <f>SUM(M7-N7)</f>
        <v>112</v>
      </c>
    </row>
    <row r="8" spans="1:17" x14ac:dyDescent="0.25">
      <c r="A8" s="15">
        <v>3</v>
      </c>
      <c r="B8" s="11" t="s">
        <v>47</v>
      </c>
      <c r="C8" s="25">
        <v>1118</v>
      </c>
      <c r="D8" s="25">
        <v>111</v>
      </c>
      <c r="E8" s="25" t="s">
        <v>16</v>
      </c>
      <c r="F8" s="38" t="s">
        <v>111</v>
      </c>
      <c r="G8" s="29">
        <v>20</v>
      </c>
      <c r="H8" s="29">
        <v>22</v>
      </c>
      <c r="I8" s="29">
        <v>18</v>
      </c>
      <c r="J8" s="29">
        <v>22</v>
      </c>
      <c r="K8" s="80">
        <v>0</v>
      </c>
      <c r="L8" s="29">
        <v>20</v>
      </c>
      <c r="M8" s="86">
        <f>SUM(G8:L8)</f>
        <v>102</v>
      </c>
      <c r="N8" s="78">
        <f>SMALL(IF(ISBLANK(G8:L8),0,G8:L8),1)</f>
        <v>0</v>
      </c>
      <c r="O8" s="85">
        <f>SUM(M8-N8)</f>
        <v>102</v>
      </c>
    </row>
    <row r="9" spans="1:17" x14ac:dyDescent="0.25">
      <c r="A9" s="15">
        <v>4</v>
      </c>
      <c r="B9" s="11" t="s">
        <v>87</v>
      </c>
      <c r="C9" s="25">
        <v>1492</v>
      </c>
      <c r="D9" s="25">
        <v>108</v>
      </c>
      <c r="E9" s="25" t="s">
        <v>8</v>
      </c>
      <c r="F9" s="38" t="s">
        <v>111</v>
      </c>
      <c r="G9" s="29">
        <v>10</v>
      </c>
      <c r="H9" s="29">
        <v>18</v>
      </c>
      <c r="I9" s="29">
        <v>14</v>
      </c>
      <c r="J9" s="29">
        <v>18</v>
      </c>
      <c r="K9" s="29">
        <v>18</v>
      </c>
      <c r="L9" s="29">
        <v>18</v>
      </c>
      <c r="M9" s="86">
        <f>SUM(G9:L9)</f>
        <v>96</v>
      </c>
      <c r="N9" s="78">
        <f>SMALL(IF(ISBLANK(G9:L9),0,G9:L9),1)</f>
        <v>10</v>
      </c>
      <c r="O9" s="85">
        <f>SUM(M9-N9)</f>
        <v>86</v>
      </c>
    </row>
    <row r="10" spans="1:17" x14ac:dyDescent="0.25">
      <c r="A10" s="15">
        <v>5</v>
      </c>
      <c r="B10" s="11" t="s">
        <v>73</v>
      </c>
      <c r="C10" s="25">
        <v>2019</v>
      </c>
      <c r="D10" s="25">
        <v>441</v>
      </c>
      <c r="E10" s="25" t="s">
        <v>17</v>
      </c>
      <c r="F10" s="38" t="s">
        <v>110</v>
      </c>
      <c r="G10" s="29">
        <v>12</v>
      </c>
      <c r="H10" s="29">
        <v>7</v>
      </c>
      <c r="I10" s="29">
        <v>15</v>
      </c>
      <c r="J10" s="29">
        <v>16</v>
      </c>
      <c r="K10" s="29">
        <v>20</v>
      </c>
      <c r="L10" s="6">
        <v>0</v>
      </c>
      <c r="M10" s="86">
        <f>SUM(G10:L10)</f>
        <v>70</v>
      </c>
      <c r="N10" s="78">
        <f>SMALL(IF(ISBLANK(G10:L10),0,G10:L10),1)</f>
        <v>0</v>
      </c>
      <c r="O10" s="85">
        <f>SUM(M10-N10)</f>
        <v>70</v>
      </c>
    </row>
    <row r="11" spans="1:17" x14ac:dyDescent="0.25">
      <c r="A11" s="15">
        <v>6</v>
      </c>
      <c r="B11" s="11" t="s">
        <v>23</v>
      </c>
      <c r="C11" s="25">
        <v>1495</v>
      </c>
      <c r="D11" s="25">
        <v>77</v>
      </c>
      <c r="E11" s="25" t="s">
        <v>16</v>
      </c>
      <c r="F11" s="38" t="s">
        <v>112</v>
      </c>
      <c r="G11" s="29">
        <v>18</v>
      </c>
      <c r="H11" s="29">
        <v>16</v>
      </c>
      <c r="I11" s="29">
        <v>13</v>
      </c>
      <c r="J11" s="29">
        <v>15</v>
      </c>
      <c r="K11" s="80">
        <v>0</v>
      </c>
      <c r="L11" s="29">
        <v>0</v>
      </c>
      <c r="M11" s="86">
        <f>SUM(G11:L11)</f>
        <v>62</v>
      </c>
      <c r="N11" s="78">
        <f>SMALL(IF(ISBLANK(G11:L11),0,G11:L11),1)</f>
        <v>0</v>
      </c>
      <c r="O11" s="85">
        <f>SUM(M11-N11)</f>
        <v>62</v>
      </c>
    </row>
    <row r="12" spans="1:17" x14ac:dyDescent="0.25">
      <c r="A12" s="15">
        <v>7</v>
      </c>
      <c r="B12" s="11" t="s">
        <v>78</v>
      </c>
      <c r="C12" s="25">
        <v>4550</v>
      </c>
      <c r="D12" s="25">
        <v>6</v>
      </c>
      <c r="E12" s="25" t="s">
        <v>8</v>
      </c>
      <c r="F12" s="38" t="s">
        <v>110</v>
      </c>
      <c r="G12" s="6">
        <v>0</v>
      </c>
      <c r="H12" s="29">
        <v>9</v>
      </c>
      <c r="I12" s="29">
        <v>16</v>
      </c>
      <c r="J12" s="80">
        <v>0</v>
      </c>
      <c r="K12" s="29">
        <v>15</v>
      </c>
      <c r="L12" s="29">
        <v>16</v>
      </c>
      <c r="M12" s="86">
        <f>SUM(G12:L12)</f>
        <v>56</v>
      </c>
      <c r="N12" s="78">
        <f>SMALL(IF(ISBLANK(G12:L12),0,G12:L12),1)</f>
        <v>0</v>
      </c>
      <c r="O12" s="85">
        <f>SUM(M12-N12)</f>
        <v>56</v>
      </c>
    </row>
    <row r="13" spans="1:17" x14ac:dyDescent="0.25">
      <c r="A13" s="15">
        <v>8</v>
      </c>
      <c r="B13" s="11" t="s">
        <v>85</v>
      </c>
      <c r="C13" s="25">
        <v>2718</v>
      </c>
      <c r="D13" s="25">
        <v>17</v>
      </c>
      <c r="E13" s="25" t="s">
        <v>16</v>
      </c>
      <c r="F13" s="38" t="s">
        <v>111</v>
      </c>
      <c r="G13" s="29">
        <v>14</v>
      </c>
      <c r="H13" s="29">
        <v>14</v>
      </c>
      <c r="I13" s="80">
        <v>0</v>
      </c>
      <c r="J13" s="80">
        <v>0</v>
      </c>
      <c r="K13" s="29">
        <v>14</v>
      </c>
      <c r="L13" s="29">
        <v>13</v>
      </c>
      <c r="M13" s="86">
        <f>SUM(G13:L13)</f>
        <v>55</v>
      </c>
      <c r="N13" s="78">
        <f>SMALL(IF(ISBLANK(G13:L13),0,G13:L13),1)</f>
        <v>0</v>
      </c>
      <c r="O13" s="85">
        <f>SUM(M13-N13)</f>
        <v>55</v>
      </c>
    </row>
    <row r="14" spans="1:17" x14ac:dyDescent="0.25">
      <c r="A14" s="15">
        <v>9</v>
      </c>
      <c r="B14" s="11" t="s">
        <v>18</v>
      </c>
      <c r="C14" s="25">
        <v>2716</v>
      </c>
      <c r="D14" s="25">
        <v>73</v>
      </c>
      <c r="E14" s="25" t="s">
        <v>25</v>
      </c>
      <c r="F14" s="38" t="s">
        <v>112</v>
      </c>
      <c r="G14" s="29">
        <v>8</v>
      </c>
      <c r="H14" s="29">
        <v>0</v>
      </c>
      <c r="I14" s="29">
        <v>12</v>
      </c>
      <c r="J14" s="29">
        <v>14</v>
      </c>
      <c r="K14" s="29">
        <v>13</v>
      </c>
      <c r="L14" s="6">
        <v>0</v>
      </c>
      <c r="M14" s="86">
        <f>SUM(G14:L14)</f>
        <v>47</v>
      </c>
      <c r="N14" s="78">
        <f>SMALL(IF(ISBLANK(G14:L14),0,G14:L14),1)</f>
        <v>0</v>
      </c>
      <c r="O14" s="85">
        <f>SUM(M14-N14)</f>
        <v>47</v>
      </c>
    </row>
    <row r="15" spans="1:17" x14ac:dyDescent="0.25">
      <c r="A15" s="15">
        <v>10</v>
      </c>
      <c r="B15" s="11" t="s">
        <v>20</v>
      </c>
      <c r="C15" s="25">
        <v>3626</v>
      </c>
      <c r="D15" s="25">
        <v>11</v>
      </c>
      <c r="E15" s="25" t="s">
        <v>17</v>
      </c>
      <c r="F15" s="38" t="s">
        <v>112</v>
      </c>
      <c r="G15" s="29">
        <v>13</v>
      </c>
      <c r="H15" s="29">
        <v>8</v>
      </c>
      <c r="I15" s="29">
        <v>7</v>
      </c>
      <c r="J15" s="29">
        <v>10</v>
      </c>
      <c r="K15" s="80">
        <v>0</v>
      </c>
      <c r="L15" s="29">
        <v>9</v>
      </c>
      <c r="M15" s="86">
        <f>SUM(G15:L15)</f>
        <v>47</v>
      </c>
      <c r="N15" s="78">
        <f>SMALL(IF(ISBLANK(G15:L15),0,G15:L15),1)</f>
        <v>0</v>
      </c>
      <c r="O15" s="85">
        <f>SUM(M15-N15)</f>
        <v>47</v>
      </c>
    </row>
    <row r="16" spans="1:17" x14ac:dyDescent="0.25">
      <c r="A16" s="15">
        <v>11</v>
      </c>
      <c r="B16" s="11" t="s">
        <v>84</v>
      </c>
      <c r="C16" s="25">
        <v>1312</v>
      </c>
      <c r="D16" s="25">
        <v>59</v>
      </c>
      <c r="E16" s="25" t="s">
        <v>8</v>
      </c>
      <c r="F16" s="38" t="s">
        <v>111</v>
      </c>
      <c r="G16" s="29">
        <v>15</v>
      </c>
      <c r="H16" s="29">
        <v>0</v>
      </c>
      <c r="I16" s="29">
        <v>0</v>
      </c>
      <c r="J16" s="29">
        <v>7</v>
      </c>
      <c r="K16" s="29">
        <v>11</v>
      </c>
      <c r="L16" s="29">
        <v>14</v>
      </c>
      <c r="M16" s="86">
        <f>SUM(G16:L16)</f>
        <v>47</v>
      </c>
      <c r="N16" s="78">
        <f>SMALL(IF(ISBLANK(G16:L16),0,G16:L16),1)</f>
        <v>0</v>
      </c>
      <c r="O16" s="85">
        <f>SUM(M16-N16)</f>
        <v>47</v>
      </c>
    </row>
    <row r="17" spans="1:15" x14ac:dyDescent="0.25">
      <c r="A17" s="15">
        <v>12</v>
      </c>
      <c r="B17" s="11" t="s">
        <v>34</v>
      </c>
      <c r="C17" s="25">
        <v>4346</v>
      </c>
      <c r="D17" s="25">
        <v>7</v>
      </c>
      <c r="E17" s="25" t="s">
        <v>21</v>
      </c>
      <c r="F17" s="38" t="s">
        <v>116</v>
      </c>
      <c r="G17" s="29">
        <v>7</v>
      </c>
      <c r="H17" s="29">
        <v>10</v>
      </c>
      <c r="I17" s="29">
        <v>9</v>
      </c>
      <c r="J17" s="29">
        <v>9</v>
      </c>
      <c r="K17" s="29">
        <v>10</v>
      </c>
      <c r="L17" s="29">
        <v>8</v>
      </c>
      <c r="M17" s="86">
        <f>SUM(G17:L17)</f>
        <v>53</v>
      </c>
      <c r="N17" s="78">
        <f>SMALL(IF(ISBLANK(G17:L17),0,G17:L17),1)</f>
        <v>7</v>
      </c>
      <c r="O17" s="85">
        <f>SUM(M17-N17)</f>
        <v>46</v>
      </c>
    </row>
    <row r="18" spans="1:15" x14ac:dyDescent="0.25">
      <c r="A18" s="15">
        <v>13</v>
      </c>
      <c r="B18" s="11" t="s">
        <v>124</v>
      </c>
      <c r="C18" s="25">
        <v>1282</v>
      </c>
      <c r="D18" s="25">
        <v>91</v>
      </c>
      <c r="E18" s="25" t="s">
        <v>16</v>
      </c>
      <c r="F18" s="38" t="s">
        <v>111</v>
      </c>
      <c r="G18" s="80">
        <v>0</v>
      </c>
      <c r="H18" s="29">
        <v>6</v>
      </c>
      <c r="I18" s="29">
        <v>11</v>
      </c>
      <c r="J18" s="29">
        <v>12</v>
      </c>
      <c r="K18" s="29">
        <v>0</v>
      </c>
      <c r="L18" s="29">
        <v>15</v>
      </c>
      <c r="M18" s="86">
        <f>SUM(G18:L18)</f>
        <v>44</v>
      </c>
      <c r="N18" s="78">
        <f>SMALL(IF(ISBLANK(G18:L18),0,G18:L18),1)</f>
        <v>0</v>
      </c>
      <c r="O18" s="85">
        <f>SUM(M18-N18)</f>
        <v>44</v>
      </c>
    </row>
    <row r="19" spans="1:15" x14ac:dyDescent="0.25">
      <c r="A19" s="15">
        <v>14</v>
      </c>
      <c r="B19" s="11" t="s">
        <v>24</v>
      </c>
      <c r="C19" s="25">
        <v>1530</v>
      </c>
      <c r="D19" s="25">
        <v>104</v>
      </c>
      <c r="E19" s="25" t="s">
        <v>21</v>
      </c>
      <c r="F19" s="38" t="s">
        <v>110</v>
      </c>
      <c r="G19" s="29">
        <v>22</v>
      </c>
      <c r="H19" s="29">
        <v>15</v>
      </c>
      <c r="I19" s="80">
        <v>0</v>
      </c>
      <c r="J19" s="29">
        <v>0</v>
      </c>
      <c r="K19" s="29">
        <v>1</v>
      </c>
      <c r="L19" s="80">
        <v>0</v>
      </c>
      <c r="M19" s="86">
        <f>SUM(G19:L19)</f>
        <v>38</v>
      </c>
      <c r="N19" s="78">
        <f>SMALL(IF(ISBLANK(G19:L19),0,G19:L19),1)</f>
        <v>0</v>
      </c>
      <c r="O19" s="85">
        <f>SUM(M19-N19)</f>
        <v>38</v>
      </c>
    </row>
    <row r="20" spans="1:15" x14ac:dyDescent="0.25">
      <c r="A20" s="15">
        <v>15</v>
      </c>
      <c r="B20" s="11" t="s">
        <v>46</v>
      </c>
      <c r="C20" s="25">
        <v>2291</v>
      </c>
      <c r="D20" s="25">
        <v>89</v>
      </c>
      <c r="E20" s="25" t="s">
        <v>8</v>
      </c>
      <c r="F20" s="38" t="s">
        <v>110</v>
      </c>
      <c r="G20" s="6">
        <v>0</v>
      </c>
      <c r="H20" s="80">
        <v>0</v>
      </c>
      <c r="I20" s="29">
        <v>10</v>
      </c>
      <c r="J20" s="29">
        <v>0</v>
      </c>
      <c r="K20" s="29">
        <v>16</v>
      </c>
      <c r="L20" s="29">
        <v>10</v>
      </c>
      <c r="M20" s="86">
        <f>SUM(G20:L20)</f>
        <v>36</v>
      </c>
      <c r="N20" s="78">
        <f>SMALL(IF(ISBLANK(G20:L20),0,G20:L20),1)</f>
        <v>0</v>
      </c>
      <c r="O20" s="85">
        <f>SUM(M20-N20)</f>
        <v>36</v>
      </c>
    </row>
    <row r="21" spans="1:15" x14ac:dyDescent="0.25">
      <c r="A21" s="15">
        <v>16</v>
      </c>
      <c r="B21" s="11" t="s">
        <v>96</v>
      </c>
      <c r="C21" s="25">
        <v>1924</v>
      </c>
      <c r="D21" s="25">
        <v>316</v>
      </c>
      <c r="E21" s="42" t="s">
        <v>8</v>
      </c>
      <c r="F21" s="38" t="s">
        <v>112</v>
      </c>
      <c r="G21" s="29">
        <v>6</v>
      </c>
      <c r="H21" s="29">
        <v>2</v>
      </c>
      <c r="I21" s="29">
        <v>4</v>
      </c>
      <c r="J21" s="29">
        <v>6</v>
      </c>
      <c r="K21" s="29">
        <v>7</v>
      </c>
      <c r="L21" s="29">
        <v>11</v>
      </c>
      <c r="M21" s="86">
        <f>SUM(G21:L21)</f>
        <v>36</v>
      </c>
      <c r="N21" s="78">
        <f>SMALL(IF(ISBLANK(G21:L21),0,G21:L21),1)</f>
        <v>2</v>
      </c>
      <c r="O21" s="85">
        <f>SUM(M21-N21)</f>
        <v>34</v>
      </c>
    </row>
    <row r="22" spans="1:15" x14ac:dyDescent="0.25">
      <c r="A22" s="15">
        <v>17</v>
      </c>
      <c r="B22" s="41" t="s">
        <v>83</v>
      </c>
      <c r="C22" s="42">
        <v>1642</v>
      </c>
      <c r="D22" s="42">
        <v>216</v>
      </c>
      <c r="E22" s="42" t="s">
        <v>8</v>
      </c>
      <c r="F22" s="38" t="s">
        <v>111</v>
      </c>
      <c r="G22" s="29">
        <v>16</v>
      </c>
      <c r="H22" s="29">
        <v>11</v>
      </c>
      <c r="I22" s="29">
        <v>6</v>
      </c>
      <c r="J22" s="80">
        <v>0</v>
      </c>
      <c r="K22" s="80">
        <v>0</v>
      </c>
      <c r="L22" s="80">
        <v>0</v>
      </c>
      <c r="M22" s="86">
        <f>SUM(G22:L22)</f>
        <v>33</v>
      </c>
      <c r="N22" s="78">
        <f>SMALL(IF(ISBLANK(G22:L22),0,G22:L22),1)</f>
        <v>0</v>
      </c>
      <c r="O22" s="85">
        <f>SUM(M22-N22)</f>
        <v>33</v>
      </c>
    </row>
    <row r="23" spans="1:15" x14ac:dyDescent="0.25">
      <c r="A23" s="15">
        <v>18</v>
      </c>
      <c r="B23" s="11" t="s">
        <v>45</v>
      </c>
      <c r="C23" s="25">
        <v>1615</v>
      </c>
      <c r="D23" s="25">
        <v>222</v>
      </c>
      <c r="E23" s="25" t="s">
        <v>8</v>
      </c>
      <c r="F23" s="38" t="s">
        <v>112</v>
      </c>
      <c r="G23" s="29">
        <v>0</v>
      </c>
      <c r="H23" s="6">
        <v>0</v>
      </c>
      <c r="I23" s="29">
        <v>8</v>
      </c>
      <c r="J23" s="29">
        <v>13</v>
      </c>
      <c r="K23" s="80">
        <v>0</v>
      </c>
      <c r="L23" s="29">
        <v>12</v>
      </c>
      <c r="M23" s="86">
        <f>SUM(G23:L23)</f>
        <v>33</v>
      </c>
      <c r="N23" s="78">
        <f>SMALL(IF(ISBLANK(G23:L23),0,G23:L23),1)</f>
        <v>0</v>
      </c>
      <c r="O23" s="85">
        <f>SUM(M23-N23)</f>
        <v>33</v>
      </c>
    </row>
    <row r="24" spans="1:15" x14ac:dyDescent="0.25">
      <c r="A24" s="15">
        <v>19</v>
      </c>
      <c r="B24" s="11" t="s">
        <v>74</v>
      </c>
      <c r="C24" s="25">
        <v>3335</v>
      </c>
      <c r="D24" s="25">
        <v>8</v>
      </c>
      <c r="E24" s="25" t="s">
        <v>8</v>
      </c>
      <c r="F24" s="38" t="s">
        <v>110</v>
      </c>
      <c r="G24" s="29">
        <v>5</v>
      </c>
      <c r="H24" s="29">
        <v>5</v>
      </c>
      <c r="I24" s="29">
        <v>20</v>
      </c>
      <c r="J24" s="80">
        <v>0</v>
      </c>
      <c r="K24" s="6">
        <v>0</v>
      </c>
      <c r="L24" s="6">
        <v>0</v>
      </c>
      <c r="M24" s="86">
        <f>SUM(G24:L24)</f>
        <v>30</v>
      </c>
      <c r="N24" s="78">
        <f>SMALL(IF(ISBLANK(G24:L24),0,G24:L24),1)</f>
        <v>0</v>
      </c>
      <c r="O24" s="85">
        <f>SUM(M24-N24)</f>
        <v>30</v>
      </c>
    </row>
    <row r="25" spans="1:15" x14ac:dyDescent="0.25">
      <c r="A25" s="15">
        <v>20</v>
      </c>
      <c r="B25" s="11" t="s">
        <v>86</v>
      </c>
      <c r="C25" s="25">
        <v>2195</v>
      </c>
      <c r="D25" s="25">
        <v>12</v>
      </c>
      <c r="E25" s="25" t="s">
        <v>8</v>
      </c>
      <c r="F25" s="38" t="s">
        <v>111</v>
      </c>
      <c r="G25" s="29">
        <v>11</v>
      </c>
      <c r="H25" s="29">
        <v>13</v>
      </c>
      <c r="I25" s="80">
        <v>0</v>
      </c>
      <c r="J25" s="80">
        <v>0</v>
      </c>
      <c r="K25" s="29">
        <v>4</v>
      </c>
      <c r="L25" s="80">
        <v>0</v>
      </c>
      <c r="M25" s="86">
        <f>SUM(G25:L25)</f>
        <v>28</v>
      </c>
      <c r="N25" s="78">
        <f>SMALL(IF(ISBLANK(G25:L25),0,G25:L25),1)</f>
        <v>0</v>
      </c>
      <c r="O25" s="85">
        <f>SUM(M25-N25)</f>
        <v>28</v>
      </c>
    </row>
    <row r="26" spans="1:15" x14ac:dyDescent="0.25">
      <c r="A26" s="15">
        <v>21</v>
      </c>
      <c r="B26" s="11" t="s">
        <v>26</v>
      </c>
      <c r="C26" s="25">
        <v>3707</v>
      </c>
      <c r="D26" s="25">
        <v>16</v>
      </c>
      <c r="E26" s="25" t="s">
        <v>27</v>
      </c>
      <c r="F26" s="38" t="s">
        <v>112</v>
      </c>
      <c r="G26" s="29">
        <v>9</v>
      </c>
      <c r="H26" s="29">
        <v>12</v>
      </c>
      <c r="I26" s="80">
        <v>0</v>
      </c>
      <c r="J26" s="80">
        <v>0</v>
      </c>
      <c r="K26" s="80">
        <v>0</v>
      </c>
      <c r="L26" s="80">
        <v>0</v>
      </c>
      <c r="M26" s="86">
        <f>SUM(G26:L26)</f>
        <v>21</v>
      </c>
      <c r="N26" s="78">
        <f>SMALL(IF(ISBLANK(G26:L26),0,G26:L26),1)</f>
        <v>0</v>
      </c>
      <c r="O26" s="85">
        <f>SUM(M26-N26)</f>
        <v>21</v>
      </c>
    </row>
    <row r="27" spans="1:15" x14ac:dyDescent="0.25">
      <c r="A27" s="15">
        <v>22</v>
      </c>
      <c r="B27" s="11" t="s">
        <v>102</v>
      </c>
      <c r="C27" s="25">
        <v>6117</v>
      </c>
      <c r="D27" s="25">
        <v>259</v>
      </c>
      <c r="E27" s="25" t="s">
        <v>103</v>
      </c>
      <c r="F27" s="38" t="s">
        <v>116</v>
      </c>
      <c r="G27" s="29">
        <v>0</v>
      </c>
      <c r="H27" s="29">
        <v>3</v>
      </c>
      <c r="I27" s="29">
        <v>2</v>
      </c>
      <c r="J27" s="29">
        <v>0</v>
      </c>
      <c r="K27" s="29">
        <v>5</v>
      </c>
      <c r="L27" s="29">
        <v>7</v>
      </c>
      <c r="M27" s="86">
        <f>SUM(G27:L27)</f>
        <v>17</v>
      </c>
      <c r="N27" s="78">
        <f>SMALL(IF(ISBLANK(G27:L27),0,G27:L27),1)</f>
        <v>0</v>
      </c>
      <c r="O27" s="85">
        <f>SUM(M27-N27)</f>
        <v>17</v>
      </c>
    </row>
    <row r="28" spans="1:15" x14ac:dyDescent="0.25">
      <c r="A28" s="15">
        <v>23</v>
      </c>
      <c r="B28" s="11" t="s">
        <v>125</v>
      </c>
      <c r="C28" s="25">
        <v>3586</v>
      </c>
      <c r="D28" s="25">
        <v>535</v>
      </c>
      <c r="E28" s="25" t="s">
        <v>8</v>
      </c>
      <c r="F28" s="38" t="s">
        <v>112</v>
      </c>
      <c r="G28" s="80">
        <v>0</v>
      </c>
      <c r="H28" s="29">
        <v>0</v>
      </c>
      <c r="I28" s="29">
        <v>0</v>
      </c>
      <c r="J28" s="29">
        <v>8</v>
      </c>
      <c r="K28" s="29">
        <v>8</v>
      </c>
      <c r="L28" s="80">
        <v>0</v>
      </c>
      <c r="M28" s="86">
        <f>SUM(G28:L28)</f>
        <v>16</v>
      </c>
      <c r="N28" s="78">
        <f>SMALL(IF(ISBLANK(G28:L28),0,G28:L28),1)</f>
        <v>0</v>
      </c>
      <c r="O28" s="85">
        <f>SUM(M28-N28)</f>
        <v>16</v>
      </c>
    </row>
    <row r="29" spans="1:15" x14ac:dyDescent="0.25">
      <c r="A29" s="15">
        <v>24</v>
      </c>
      <c r="B29" s="11" t="s">
        <v>97</v>
      </c>
      <c r="C29" s="25">
        <v>1317</v>
      </c>
      <c r="D29" s="25">
        <v>160</v>
      </c>
      <c r="E29" s="25" t="s">
        <v>16</v>
      </c>
      <c r="F29" s="38" t="s">
        <v>112</v>
      </c>
      <c r="G29" s="29">
        <v>0</v>
      </c>
      <c r="H29" s="29">
        <v>1</v>
      </c>
      <c r="I29" s="29">
        <v>0</v>
      </c>
      <c r="J29" s="29">
        <v>1</v>
      </c>
      <c r="K29" s="29">
        <v>9</v>
      </c>
      <c r="L29" s="29">
        <v>5</v>
      </c>
      <c r="M29" s="86">
        <f>SUM(G29:L29)</f>
        <v>16</v>
      </c>
      <c r="N29" s="78">
        <f>SMALL(IF(ISBLANK(G29:L29),0,G29:L29),1)</f>
        <v>0</v>
      </c>
      <c r="O29" s="85">
        <f>SUM(M29-N29)</f>
        <v>16</v>
      </c>
    </row>
    <row r="30" spans="1:15" x14ac:dyDescent="0.25">
      <c r="A30" s="15">
        <v>25</v>
      </c>
      <c r="B30" s="11" t="s">
        <v>50</v>
      </c>
      <c r="C30" s="25">
        <v>1525</v>
      </c>
      <c r="D30" s="25">
        <v>44</v>
      </c>
      <c r="E30" s="25" t="s">
        <v>8</v>
      </c>
      <c r="F30" s="39" t="s">
        <v>116</v>
      </c>
      <c r="G30" s="29">
        <v>4</v>
      </c>
      <c r="H30" s="29">
        <v>0</v>
      </c>
      <c r="I30" s="36">
        <v>1</v>
      </c>
      <c r="J30" s="36">
        <v>0</v>
      </c>
      <c r="K30" s="29">
        <v>6</v>
      </c>
      <c r="L30" s="29">
        <v>4</v>
      </c>
      <c r="M30" s="86">
        <f>SUM(G30:L30)</f>
        <v>15</v>
      </c>
      <c r="N30" s="78">
        <f>SMALL(IF(ISBLANK(G30:L30),0,G30:L30),1)</f>
        <v>0</v>
      </c>
      <c r="O30" s="85">
        <f>SUM(M30-N30)</f>
        <v>15</v>
      </c>
    </row>
    <row r="31" spans="1:15" x14ac:dyDescent="0.25">
      <c r="A31" s="15">
        <v>26</v>
      </c>
      <c r="B31" s="11" t="s">
        <v>79</v>
      </c>
      <c r="C31" s="25">
        <v>7244</v>
      </c>
      <c r="D31" s="25">
        <v>79</v>
      </c>
      <c r="E31" s="25" t="s">
        <v>8</v>
      </c>
      <c r="F31" s="39" t="s">
        <v>110</v>
      </c>
      <c r="G31" s="6">
        <v>0</v>
      </c>
      <c r="H31" s="93">
        <v>0</v>
      </c>
      <c r="I31" s="93">
        <v>0</v>
      </c>
      <c r="J31" s="93">
        <v>0</v>
      </c>
      <c r="K31" s="36">
        <v>12</v>
      </c>
      <c r="L31" s="93">
        <v>0</v>
      </c>
      <c r="M31" s="86">
        <f>SUM(G31:L31)</f>
        <v>12</v>
      </c>
      <c r="N31" s="78">
        <f>SMALL(IF(ISBLANK(G31:L31),0,G31:L31),1)</f>
        <v>0</v>
      </c>
      <c r="O31" s="85">
        <f>SUM(M31-N31)</f>
        <v>12</v>
      </c>
    </row>
    <row r="32" spans="1:15" x14ac:dyDescent="0.25">
      <c r="A32" s="15">
        <v>27</v>
      </c>
      <c r="B32" s="11" t="s">
        <v>75</v>
      </c>
      <c r="C32" s="25">
        <v>1724</v>
      </c>
      <c r="D32" s="25">
        <v>184</v>
      </c>
      <c r="E32" s="25" t="s">
        <v>8</v>
      </c>
      <c r="F32" s="39" t="s">
        <v>110</v>
      </c>
      <c r="G32" s="29">
        <v>2</v>
      </c>
      <c r="H32" s="36">
        <v>0</v>
      </c>
      <c r="I32" s="36">
        <v>0</v>
      </c>
      <c r="J32" s="36">
        <v>2</v>
      </c>
      <c r="K32" s="36">
        <v>2</v>
      </c>
      <c r="L32" s="36">
        <v>6</v>
      </c>
      <c r="M32" s="86">
        <f>SUM(G32:L32)</f>
        <v>12</v>
      </c>
      <c r="N32" s="78">
        <f>SMALL(IF(ISBLANK(G32:L32),0,G32:L32),1)</f>
        <v>0</v>
      </c>
      <c r="O32" s="85">
        <f>SUM(M32-N32)</f>
        <v>12</v>
      </c>
    </row>
    <row r="33" spans="1:15" x14ac:dyDescent="0.25">
      <c r="A33" s="15">
        <v>28</v>
      </c>
      <c r="B33" s="11" t="s">
        <v>76</v>
      </c>
      <c r="C33" s="25">
        <v>7304</v>
      </c>
      <c r="D33" s="25">
        <v>588</v>
      </c>
      <c r="E33" s="25" t="s">
        <v>19</v>
      </c>
      <c r="F33" s="39" t="s">
        <v>110</v>
      </c>
      <c r="G33" s="29">
        <v>1</v>
      </c>
      <c r="H33" s="93">
        <v>0</v>
      </c>
      <c r="I33" s="36">
        <v>5</v>
      </c>
      <c r="J33" s="36">
        <v>5</v>
      </c>
      <c r="K33" s="35">
        <v>0</v>
      </c>
      <c r="L33" s="93">
        <v>0</v>
      </c>
      <c r="M33" s="86">
        <f>SUM(G33:L33)</f>
        <v>11</v>
      </c>
      <c r="N33" s="78">
        <f>SMALL(IF(ISBLANK(G33:L33),0,G33:L33),1)</f>
        <v>0</v>
      </c>
      <c r="O33" s="85">
        <f>SUM(M33-N33)</f>
        <v>11</v>
      </c>
    </row>
    <row r="34" spans="1:15" x14ac:dyDescent="0.25">
      <c r="A34" s="15">
        <v>29</v>
      </c>
      <c r="B34" s="11" t="s">
        <v>139</v>
      </c>
      <c r="C34" s="25">
        <v>3223</v>
      </c>
      <c r="D34" s="25">
        <v>228</v>
      </c>
      <c r="E34" s="25" t="s">
        <v>19</v>
      </c>
      <c r="F34" s="39" t="s">
        <v>110</v>
      </c>
      <c r="G34" s="80">
        <v>0</v>
      </c>
      <c r="H34" s="93">
        <v>0</v>
      </c>
      <c r="I34" s="36">
        <v>0</v>
      </c>
      <c r="J34" s="36">
        <v>11</v>
      </c>
      <c r="K34" s="93">
        <v>0</v>
      </c>
      <c r="L34" s="93">
        <v>0</v>
      </c>
      <c r="M34" s="86">
        <f>SUM(G34:L34)</f>
        <v>11</v>
      </c>
      <c r="N34" s="78">
        <f>SMALL(IF(ISBLANK(G34:L34),0,G34:L34),1)</f>
        <v>0</v>
      </c>
      <c r="O34" s="85">
        <f>SUM(M34-N34)</f>
        <v>11</v>
      </c>
    </row>
    <row r="35" spans="1:15" x14ac:dyDescent="0.25">
      <c r="A35" s="15">
        <v>30</v>
      </c>
      <c r="B35" s="11" t="s">
        <v>122</v>
      </c>
      <c r="C35" s="25">
        <v>4556</v>
      </c>
      <c r="D35" s="25">
        <v>24</v>
      </c>
      <c r="E35" s="25" t="s">
        <v>8</v>
      </c>
      <c r="F35" s="39" t="s">
        <v>110</v>
      </c>
      <c r="G35" s="80">
        <v>0</v>
      </c>
      <c r="H35" s="36">
        <v>4</v>
      </c>
      <c r="I35" s="80">
        <v>0</v>
      </c>
      <c r="J35" s="80">
        <v>0</v>
      </c>
      <c r="K35" s="80">
        <v>0</v>
      </c>
      <c r="L35" s="80">
        <v>0</v>
      </c>
      <c r="M35" s="86">
        <f>SUM(G35:L35)</f>
        <v>4</v>
      </c>
      <c r="N35" s="78">
        <f>SMALL(IF(ISBLANK(G35:L35),0,G35:L35),1)</f>
        <v>0</v>
      </c>
      <c r="O35" s="85">
        <f>SUM(M35-N35)</f>
        <v>4</v>
      </c>
    </row>
    <row r="36" spans="1:15" x14ac:dyDescent="0.25">
      <c r="A36" s="15">
        <v>31</v>
      </c>
      <c r="B36" s="11" t="s">
        <v>136</v>
      </c>
      <c r="C36" s="25">
        <v>100209</v>
      </c>
      <c r="D36" s="25">
        <v>874</v>
      </c>
      <c r="E36" s="25" t="s">
        <v>8</v>
      </c>
      <c r="F36" s="39" t="s">
        <v>110</v>
      </c>
      <c r="G36" s="80">
        <v>0</v>
      </c>
      <c r="H36" s="80">
        <v>0</v>
      </c>
      <c r="I36" s="36">
        <v>0</v>
      </c>
      <c r="J36" s="36">
        <v>4</v>
      </c>
      <c r="K36" s="80">
        <v>0</v>
      </c>
      <c r="L36" s="80">
        <v>0</v>
      </c>
      <c r="M36" s="86">
        <f>SUM(G36:L36)</f>
        <v>4</v>
      </c>
      <c r="N36" s="78">
        <f>SMALL(IF(ISBLANK(G36:L36),0,G36:L36),1)</f>
        <v>0</v>
      </c>
      <c r="O36" s="85">
        <f>SUM(M36-N36)</f>
        <v>4</v>
      </c>
    </row>
    <row r="37" spans="1:15" x14ac:dyDescent="0.25">
      <c r="A37" s="15">
        <v>32</v>
      </c>
      <c r="B37" s="11" t="s">
        <v>33</v>
      </c>
      <c r="C37" s="25">
        <v>2940</v>
      </c>
      <c r="D37" s="25">
        <v>67</v>
      </c>
      <c r="E37" s="25" t="s">
        <v>16</v>
      </c>
      <c r="F37" s="39" t="s">
        <v>116</v>
      </c>
      <c r="G37" s="29">
        <v>0</v>
      </c>
      <c r="H37" s="36">
        <v>0</v>
      </c>
      <c r="I37" s="36">
        <v>0</v>
      </c>
      <c r="J37" s="36">
        <v>0</v>
      </c>
      <c r="K37" s="29">
        <v>3</v>
      </c>
      <c r="L37" s="29">
        <v>1</v>
      </c>
      <c r="M37" s="86">
        <f>SUM(G37:L37)</f>
        <v>4</v>
      </c>
      <c r="N37" s="78">
        <f>SMALL(IF(ISBLANK(G37:L37),0,G37:L37),1)</f>
        <v>0</v>
      </c>
      <c r="O37" s="85">
        <f>SUM(M37-N37)</f>
        <v>4</v>
      </c>
    </row>
    <row r="38" spans="1:15" x14ac:dyDescent="0.25">
      <c r="A38" s="15">
        <v>33</v>
      </c>
      <c r="B38" s="11" t="s">
        <v>91</v>
      </c>
      <c r="C38" s="25">
        <v>2181</v>
      </c>
      <c r="D38" s="25">
        <v>241</v>
      </c>
      <c r="E38" s="25" t="s">
        <v>8</v>
      </c>
      <c r="F38" s="39" t="s">
        <v>111</v>
      </c>
      <c r="G38" s="6">
        <v>0</v>
      </c>
      <c r="H38" s="29">
        <v>0</v>
      </c>
      <c r="I38" s="36">
        <v>3</v>
      </c>
      <c r="J38" s="36">
        <v>0</v>
      </c>
      <c r="K38" s="80">
        <v>0</v>
      </c>
      <c r="L38" s="80">
        <v>0</v>
      </c>
      <c r="M38" s="86">
        <f>SUM(G38:L38)</f>
        <v>3</v>
      </c>
      <c r="N38" s="78">
        <f>SMALL(IF(ISBLANK(G38:L38),0,G38:L38),1)</f>
        <v>0</v>
      </c>
      <c r="O38" s="85">
        <f>SUM(M38-N38)</f>
        <v>3</v>
      </c>
    </row>
    <row r="39" spans="1:15" x14ac:dyDescent="0.25">
      <c r="A39" s="15">
        <v>34</v>
      </c>
      <c r="B39" s="41" t="s">
        <v>142</v>
      </c>
      <c r="C39" s="42">
        <v>4930</v>
      </c>
      <c r="D39" s="42">
        <v>806</v>
      </c>
      <c r="E39" s="42" t="s">
        <v>8</v>
      </c>
      <c r="F39" s="39" t="s">
        <v>116</v>
      </c>
      <c r="G39" s="93">
        <v>0</v>
      </c>
      <c r="H39" s="80">
        <v>0</v>
      </c>
      <c r="I39" s="29">
        <v>0</v>
      </c>
      <c r="J39" s="29">
        <v>3</v>
      </c>
      <c r="K39" s="80">
        <v>0</v>
      </c>
      <c r="L39" s="80">
        <v>0</v>
      </c>
      <c r="M39" s="86">
        <f>SUM(G39:L39)</f>
        <v>3</v>
      </c>
      <c r="N39" s="78">
        <f>SMALL(IF(ISBLANK(G39:L39),0,G39:L39),1)</f>
        <v>0</v>
      </c>
      <c r="O39" s="85">
        <f>SUM(M39-N39)</f>
        <v>3</v>
      </c>
    </row>
    <row r="40" spans="1:15" x14ac:dyDescent="0.25">
      <c r="A40" s="15">
        <v>35</v>
      </c>
      <c r="B40" s="11" t="s">
        <v>35</v>
      </c>
      <c r="C40" s="25">
        <v>4555</v>
      </c>
      <c r="D40" s="25">
        <v>13</v>
      </c>
      <c r="E40" s="25" t="s">
        <v>8</v>
      </c>
      <c r="F40" s="39" t="s">
        <v>116</v>
      </c>
      <c r="G40" s="36">
        <v>3</v>
      </c>
      <c r="H40" s="93">
        <v>0</v>
      </c>
      <c r="I40" s="93">
        <v>0</v>
      </c>
      <c r="J40" s="93">
        <v>0</v>
      </c>
      <c r="K40" s="93">
        <v>0</v>
      </c>
      <c r="L40" s="80">
        <v>0</v>
      </c>
      <c r="M40" s="86">
        <f>SUM(G40:L40)</f>
        <v>3</v>
      </c>
      <c r="N40" s="78">
        <f>SMALL(IF(ISBLANK(G40:L40),0,G40:L40),1)</f>
        <v>0</v>
      </c>
      <c r="O40" s="85">
        <f>SUM(M40-N40)</f>
        <v>3</v>
      </c>
    </row>
    <row r="41" spans="1:15" x14ac:dyDescent="0.25">
      <c r="A41" s="15">
        <v>36</v>
      </c>
      <c r="B41" s="11" t="s">
        <v>161</v>
      </c>
      <c r="C41" s="25">
        <v>100637</v>
      </c>
      <c r="D41" s="25">
        <v>756</v>
      </c>
      <c r="E41" s="25" t="s">
        <v>8</v>
      </c>
      <c r="F41" s="38" t="s">
        <v>112</v>
      </c>
      <c r="G41" s="93">
        <v>0</v>
      </c>
      <c r="H41" s="93">
        <v>0</v>
      </c>
      <c r="I41" s="80">
        <v>0</v>
      </c>
      <c r="J41" s="80">
        <v>0</v>
      </c>
      <c r="K41" s="80">
        <v>0</v>
      </c>
      <c r="L41" s="29">
        <v>3</v>
      </c>
      <c r="M41" s="86">
        <f>SUM(G41:L41)</f>
        <v>3</v>
      </c>
      <c r="N41" s="78">
        <f>SMALL(IF(ISBLANK(G41:L41),0,G41:L41),1)</f>
        <v>0</v>
      </c>
      <c r="O41" s="85">
        <f>SUM(M41-N41)</f>
        <v>3</v>
      </c>
    </row>
    <row r="42" spans="1:15" x14ac:dyDescent="0.25">
      <c r="A42" s="15">
        <v>37</v>
      </c>
      <c r="B42" s="11" t="s">
        <v>162</v>
      </c>
      <c r="C42" s="25">
        <v>1919</v>
      </c>
      <c r="D42" s="25">
        <v>188</v>
      </c>
      <c r="E42" s="25" t="s">
        <v>8</v>
      </c>
      <c r="F42" s="38" t="s">
        <v>116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29">
        <v>2</v>
      </c>
      <c r="M42" s="86">
        <f>SUM(G42:L42)</f>
        <v>2</v>
      </c>
      <c r="N42" s="78">
        <f>SMALL(IF(ISBLANK(G42:L42),0,G42:L42),1)</f>
        <v>0</v>
      </c>
      <c r="O42" s="85">
        <f>SUM(M42-N42)</f>
        <v>2</v>
      </c>
    </row>
    <row r="43" spans="1:15" x14ac:dyDescent="0.25">
      <c r="A43" s="15">
        <v>38</v>
      </c>
      <c r="B43" s="11" t="s">
        <v>44</v>
      </c>
      <c r="C43" s="25">
        <v>2747</v>
      </c>
      <c r="D43" s="25">
        <v>746</v>
      </c>
      <c r="E43" s="25" t="s">
        <v>8</v>
      </c>
      <c r="F43" s="38" t="s">
        <v>112</v>
      </c>
      <c r="G43" s="29">
        <v>0</v>
      </c>
      <c r="H43" s="29">
        <v>0</v>
      </c>
      <c r="I43" s="93">
        <v>0</v>
      </c>
      <c r="J43" s="93">
        <v>0</v>
      </c>
      <c r="K43" s="80">
        <v>0</v>
      </c>
      <c r="L43" s="80">
        <v>0</v>
      </c>
      <c r="M43" s="86">
        <f>SUM(G43:L43)</f>
        <v>0</v>
      </c>
      <c r="N43" s="78">
        <f>SMALL(IF(ISBLANK(G43:L43),0,G43:L43),1)</f>
        <v>0</v>
      </c>
      <c r="O43" s="85">
        <f>SUM(M43-N43)</f>
        <v>0</v>
      </c>
    </row>
    <row r="44" spans="1:15" x14ac:dyDescent="0.25">
      <c r="A44" s="15">
        <v>39</v>
      </c>
      <c r="B44" s="11" t="s">
        <v>80</v>
      </c>
      <c r="C44" s="25">
        <v>1283</v>
      </c>
      <c r="D44" s="25">
        <v>97</v>
      </c>
      <c r="E44" s="25" t="s">
        <v>8</v>
      </c>
      <c r="F44" s="38" t="s">
        <v>110</v>
      </c>
      <c r="G44" s="6">
        <v>0</v>
      </c>
      <c r="H44" s="93">
        <v>0</v>
      </c>
      <c r="I44" s="80">
        <v>0</v>
      </c>
      <c r="J44" s="80">
        <v>0</v>
      </c>
      <c r="K44" s="80">
        <v>0</v>
      </c>
      <c r="L44" s="80">
        <v>0</v>
      </c>
      <c r="M44" s="86">
        <f>SUM(G44:L44)</f>
        <v>0</v>
      </c>
      <c r="N44" s="78">
        <f>SMALL(IF(ISBLANK(G44:L44),0,G44:L44),1)</f>
        <v>0</v>
      </c>
      <c r="O44" s="85">
        <f>SUM(M44-N44)</f>
        <v>0</v>
      </c>
    </row>
    <row r="45" spans="1:15" x14ac:dyDescent="0.25">
      <c r="A45" s="15">
        <v>40</v>
      </c>
      <c r="B45" s="11" t="s">
        <v>140</v>
      </c>
      <c r="C45" s="25">
        <v>10025</v>
      </c>
      <c r="D45" s="25">
        <v>303</v>
      </c>
      <c r="E45" s="25" t="s">
        <v>16</v>
      </c>
      <c r="F45" s="38" t="s">
        <v>111</v>
      </c>
      <c r="G45" s="80">
        <v>0</v>
      </c>
      <c r="H45" s="80">
        <v>0</v>
      </c>
      <c r="I45" s="36">
        <v>0</v>
      </c>
      <c r="J45" s="36">
        <v>0</v>
      </c>
      <c r="K45" s="80">
        <v>0</v>
      </c>
      <c r="L45" s="80">
        <v>0</v>
      </c>
      <c r="M45" s="86">
        <f>SUM(G45:L45)</f>
        <v>0</v>
      </c>
      <c r="N45" s="78">
        <f>SMALL(IF(ISBLANK(G45:L45),0,G45:L45),1)</f>
        <v>0</v>
      </c>
      <c r="O45" s="85">
        <f>SUM(M45-N45)</f>
        <v>0</v>
      </c>
    </row>
    <row r="46" spans="1:15" x14ac:dyDescent="0.25">
      <c r="A46" s="15">
        <v>41</v>
      </c>
      <c r="B46" s="11" t="s">
        <v>100</v>
      </c>
      <c r="C46" s="25">
        <v>3450</v>
      </c>
      <c r="D46" s="25">
        <v>973</v>
      </c>
      <c r="E46" s="25" t="s">
        <v>8</v>
      </c>
      <c r="F46" s="38" t="s">
        <v>112</v>
      </c>
      <c r="G46" s="6">
        <v>0</v>
      </c>
      <c r="H46" s="36">
        <v>0</v>
      </c>
      <c r="I46" s="93">
        <v>0</v>
      </c>
      <c r="J46" s="80">
        <v>0</v>
      </c>
      <c r="K46" s="80">
        <v>0</v>
      </c>
      <c r="L46" s="80">
        <v>0</v>
      </c>
      <c r="M46" s="86">
        <f>SUM(G46:L46)</f>
        <v>0</v>
      </c>
      <c r="N46" s="78">
        <f>SMALL(IF(ISBLANK(G46:L46),0,G46:L46),1)</f>
        <v>0</v>
      </c>
      <c r="O46" s="85">
        <f>SUM(M46-N46)</f>
        <v>0</v>
      </c>
    </row>
    <row r="47" spans="1:15" x14ac:dyDescent="0.25">
      <c r="A47" s="15">
        <v>42</v>
      </c>
      <c r="B47" s="41" t="s">
        <v>105</v>
      </c>
      <c r="C47" s="42">
        <v>4096</v>
      </c>
      <c r="D47" s="42">
        <v>804</v>
      </c>
      <c r="E47" s="42" t="s">
        <v>8</v>
      </c>
      <c r="F47" s="39" t="s">
        <v>116</v>
      </c>
      <c r="G47" s="35">
        <v>0</v>
      </c>
      <c r="H47" s="80">
        <v>0</v>
      </c>
      <c r="I47" s="29">
        <v>0</v>
      </c>
      <c r="J47" s="29">
        <v>0</v>
      </c>
      <c r="K47" s="80">
        <v>0</v>
      </c>
      <c r="L47" s="80">
        <v>0</v>
      </c>
      <c r="M47" s="86">
        <f>SUM(G47:L47)</f>
        <v>0</v>
      </c>
      <c r="N47" s="78">
        <f>SMALL(IF(ISBLANK(G47:L47),0,G47:L47),1)</f>
        <v>0</v>
      </c>
      <c r="O47" s="85">
        <f>SUM(M47-N47)</f>
        <v>0</v>
      </c>
    </row>
    <row r="48" spans="1:15" x14ac:dyDescent="0.25">
      <c r="A48" s="15">
        <v>43</v>
      </c>
      <c r="B48" s="11" t="s">
        <v>88</v>
      </c>
      <c r="C48" s="25">
        <v>1314</v>
      </c>
      <c r="D48" s="25">
        <v>450</v>
      </c>
      <c r="E48" s="25" t="s">
        <v>8</v>
      </c>
      <c r="F48" s="39" t="s">
        <v>111</v>
      </c>
      <c r="G48" s="29">
        <v>0</v>
      </c>
      <c r="H48" s="29">
        <v>0</v>
      </c>
      <c r="I48" s="29">
        <v>0</v>
      </c>
      <c r="J48" s="80">
        <v>0</v>
      </c>
      <c r="K48" s="93">
        <v>0</v>
      </c>
      <c r="L48" s="93">
        <v>0</v>
      </c>
      <c r="M48" s="86">
        <f>SUM(G48:L48)</f>
        <v>0</v>
      </c>
      <c r="N48" s="78">
        <f>SMALL(IF(ISBLANK(G48:L48),0,G48:L48),1)</f>
        <v>0</v>
      </c>
      <c r="O48" s="85">
        <f>SUM(M48-N48)</f>
        <v>0</v>
      </c>
    </row>
    <row r="49" spans="1:15" x14ac:dyDescent="0.25">
      <c r="A49" s="15">
        <v>44</v>
      </c>
      <c r="B49" s="11" t="s">
        <v>98</v>
      </c>
      <c r="C49" s="25">
        <v>1858</v>
      </c>
      <c r="D49" s="25">
        <v>253</v>
      </c>
      <c r="E49" s="25" t="s">
        <v>8</v>
      </c>
      <c r="F49" s="39" t="s">
        <v>112</v>
      </c>
      <c r="G49" s="29">
        <v>0</v>
      </c>
      <c r="H49" s="93">
        <v>0</v>
      </c>
      <c r="I49" s="93">
        <v>0</v>
      </c>
      <c r="J49" s="93">
        <v>0</v>
      </c>
      <c r="K49" s="80">
        <v>0</v>
      </c>
      <c r="L49" s="80">
        <v>0</v>
      </c>
      <c r="M49" s="86">
        <f>SUM(G49:L49)</f>
        <v>0</v>
      </c>
      <c r="N49" s="78">
        <f>SMALL(IF(ISBLANK(G49:L49),0,G49:L49),1)</f>
        <v>0</v>
      </c>
      <c r="O49" s="85">
        <f>SUM(M49-N49)</f>
        <v>0</v>
      </c>
    </row>
    <row r="50" spans="1:15" x14ac:dyDescent="0.25">
      <c r="A50" s="15">
        <v>45</v>
      </c>
      <c r="B50" s="11" t="s">
        <v>94</v>
      </c>
      <c r="C50" s="25">
        <v>1210</v>
      </c>
      <c r="D50" s="25">
        <v>121</v>
      </c>
      <c r="E50" s="25" t="s">
        <v>8</v>
      </c>
      <c r="F50" s="39" t="s">
        <v>111</v>
      </c>
      <c r="G50" s="6">
        <v>0</v>
      </c>
      <c r="H50" s="80">
        <v>0</v>
      </c>
      <c r="I50" s="80">
        <v>0</v>
      </c>
      <c r="J50" s="80">
        <v>0</v>
      </c>
      <c r="K50" s="29">
        <v>0</v>
      </c>
      <c r="L50" s="29">
        <v>0</v>
      </c>
      <c r="M50" s="86">
        <f>SUM(G50:L50)</f>
        <v>0</v>
      </c>
      <c r="N50" s="78">
        <f>SMALL(IF(ISBLANK(G50:L50),0,G50:L50),1)</f>
        <v>0</v>
      </c>
      <c r="O50" s="85">
        <f>SUM(M50-N50)</f>
        <v>0</v>
      </c>
    </row>
    <row r="51" spans="1:15" x14ac:dyDescent="0.25">
      <c r="A51" s="15">
        <v>46</v>
      </c>
      <c r="B51" s="11" t="s">
        <v>49</v>
      </c>
      <c r="C51" s="25">
        <v>3703</v>
      </c>
      <c r="D51" s="25">
        <v>37</v>
      </c>
      <c r="E51" s="25" t="s">
        <v>32</v>
      </c>
      <c r="F51" s="39" t="s">
        <v>116</v>
      </c>
      <c r="G51" s="6">
        <v>0</v>
      </c>
      <c r="H51" s="36">
        <v>0</v>
      </c>
      <c r="I51" s="36">
        <v>0</v>
      </c>
      <c r="J51" s="29">
        <v>0</v>
      </c>
      <c r="K51" s="80">
        <v>0</v>
      </c>
      <c r="L51" s="80">
        <v>0</v>
      </c>
      <c r="M51" s="86">
        <f>SUM(G51:L51)</f>
        <v>0</v>
      </c>
      <c r="N51" s="78">
        <f>SMALL(IF(ISBLANK(G51:L51),0,G51:L51),1)</f>
        <v>0</v>
      </c>
      <c r="O51" s="85">
        <f>SUM(M51-N51)</f>
        <v>0</v>
      </c>
    </row>
    <row r="52" spans="1:15" x14ac:dyDescent="0.25">
      <c r="A52" s="15">
        <v>47</v>
      </c>
      <c r="B52" s="11" t="s">
        <v>22</v>
      </c>
      <c r="C52" s="25">
        <v>1235</v>
      </c>
      <c r="D52" s="25">
        <v>282</v>
      </c>
      <c r="E52" s="25" t="s">
        <v>16</v>
      </c>
      <c r="F52" s="39" t="s">
        <v>112</v>
      </c>
      <c r="G52" s="35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6">
        <f>SUM(G52:L52)</f>
        <v>0</v>
      </c>
      <c r="N52" s="78">
        <f>SMALL(IF(ISBLANK(G52:L52),0,G52:L52),1)</f>
        <v>0</v>
      </c>
      <c r="O52" s="85">
        <f>SUM(M52-N52)</f>
        <v>0</v>
      </c>
    </row>
    <row r="53" spans="1:15" x14ac:dyDescent="0.25">
      <c r="A53" s="15">
        <v>48</v>
      </c>
      <c r="B53" s="11" t="s">
        <v>127</v>
      </c>
      <c r="C53" s="25">
        <v>2180</v>
      </c>
      <c r="D53" s="25">
        <v>343</v>
      </c>
      <c r="E53" s="25" t="s">
        <v>8</v>
      </c>
      <c r="F53" s="39" t="s">
        <v>112</v>
      </c>
      <c r="G53" s="80">
        <v>0</v>
      </c>
      <c r="H53" s="36">
        <v>0</v>
      </c>
      <c r="I53" s="36">
        <v>0</v>
      </c>
      <c r="J53" s="93">
        <v>0</v>
      </c>
      <c r="K53" s="80">
        <v>0</v>
      </c>
      <c r="L53" s="80">
        <v>0</v>
      </c>
      <c r="M53" s="86">
        <f>SUM(G53:L53)</f>
        <v>0</v>
      </c>
      <c r="N53" s="78">
        <f>SMALL(IF(ISBLANK(G53:L53),0,G53:L53),1)</f>
        <v>0</v>
      </c>
      <c r="O53" s="85">
        <f>SUM(M53-N53)</f>
        <v>0</v>
      </c>
    </row>
    <row r="54" spans="1:15" x14ac:dyDescent="0.25">
      <c r="A54" s="15">
        <v>49</v>
      </c>
      <c r="B54" s="11" t="s">
        <v>89</v>
      </c>
      <c r="C54" s="25">
        <v>4172</v>
      </c>
      <c r="D54" s="25">
        <v>805</v>
      </c>
      <c r="E54" s="25" t="s">
        <v>8</v>
      </c>
      <c r="F54" s="39" t="s">
        <v>111</v>
      </c>
      <c r="G54" s="36">
        <v>0</v>
      </c>
      <c r="H54" s="6">
        <v>0</v>
      </c>
      <c r="I54" s="80">
        <v>0</v>
      </c>
      <c r="J54" s="80">
        <v>0</v>
      </c>
      <c r="K54" s="80">
        <v>0</v>
      </c>
      <c r="L54" s="80">
        <v>0</v>
      </c>
      <c r="M54" s="86">
        <f>SUM(G54:L54)</f>
        <v>0</v>
      </c>
      <c r="N54" s="78">
        <f>SMALL(IF(ISBLANK(G54:L54),0,G54:L54),1)</f>
        <v>0</v>
      </c>
      <c r="O54" s="85">
        <f>SUM(M54-N54)</f>
        <v>0</v>
      </c>
    </row>
    <row r="55" spans="1:15" x14ac:dyDescent="0.25">
      <c r="A55" s="15">
        <v>50</v>
      </c>
      <c r="B55" s="11" t="s">
        <v>106</v>
      </c>
      <c r="C55" s="25">
        <v>1914</v>
      </c>
      <c r="D55" s="25">
        <v>287</v>
      </c>
      <c r="E55" s="25" t="s">
        <v>16</v>
      </c>
      <c r="F55" s="39" t="s">
        <v>116</v>
      </c>
      <c r="G55" s="6">
        <v>0</v>
      </c>
      <c r="H55" s="29">
        <v>0</v>
      </c>
      <c r="I55" s="29">
        <v>0</v>
      </c>
      <c r="J55" s="29">
        <v>0</v>
      </c>
      <c r="K55" s="80">
        <v>0</v>
      </c>
      <c r="L55" s="80">
        <v>0</v>
      </c>
      <c r="M55" s="86">
        <f>SUM(G55:L55)</f>
        <v>0</v>
      </c>
      <c r="N55" s="78">
        <f>SMALL(IF(ISBLANK(G55:L55),0,G55:L55),1)</f>
        <v>0</v>
      </c>
      <c r="O55" s="85">
        <f>SUM(M55-N55)</f>
        <v>0</v>
      </c>
    </row>
    <row r="56" spans="1:15" x14ac:dyDescent="0.25">
      <c r="A56" s="15">
        <v>51</v>
      </c>
      <c r="B56" s="11" t="s">
        <v>104</v>
      </c>
      <c r="C56" s="25">
        <v>2028</v>
      </c>
      <c r="D56" s="25">
        <v>51</v>
      </c>
      <c r="E56" s="25" t="s">
        <v>8</v>
      </c>
      <c r="F56" s="39" t="s">
        <v>116</v>
      </c>
      <c r="G56" s="29">
        <v>0</v>
      </c>
      <c r="H56" s="93">
        <v>0</v>
      </c>
      <c r="I56" s="93">
        <v>0</v>
      </c>
      <c r="J56" s="80">
        <v>0</v>
      </c>
      <c r="K56" s="93">
        <v>0</v>
      </c>
      <c r="L56" s="80">
        <v>0</v>
      </c>
      <c r="M56" s="86">
        <f>SUM(G56:L56)</f>
        <v>0</v>
      </c>
      <c r="N56" s="78">
        <f>SMALL(IF(ISBLANK(G56:L56),0,G56:L56),1)</f>
        <v>0</v>
      </c>
      <c r="O56" s="85">
        <f>SUM(M56-N56)</f>
        <v>0</v>
      </c>
    </row>
    <row r="57" spans="1:15" x14ac:dyDescent="0.25">
      <c r="A57" s="15">
        <v>52</v>
      </c>
      <c r="B57" s="11" t="s">
        <v>90</v>
      </c>
      <c r="C57" s="25">
        <v>1274</v>
      </c>
      <c r="D57" s="25">
        <v>129</v>
      </c>
      <c r="E57" s="25" t="s">
        <v>8</v>
      </c>
      <c r="F57" s="39" t="s">
        <v>111</v>
      </c>
      <c r="G57" s="6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6">
        <f>SUM(G57:L57)</f>
        <v>0</v>
      </c>
      <c r="N57" s="78">
        <f>SMALL(IF(ISBLANK(G57:L57),0,G57:L57),1)</f>
        <v>0</v>
      </c>
      <c r="O57" s="85">
        <f>SUM(M57-N57)</f>
        <v>0</v>
      </c>
    </row>
    <row r="58" spans="1:15" x14ac:dyDescent="0.25">
      <c r="A58" s="15">
        <v>53</v>
      </c>
      <c r="B58" s="11" t="s">
        <v>130</v>
      </c>
      <c r="C58" s="25">
        <v>1307</v>
      </c>
      <c r="D58" s="25">
        <v>74</v>
      </c>
      <c r="E58" s="25" t="s">
        <v>8</v>
      </c>
      <c r="F58" s="39" t="s">
        <v>116</v>
      </c>
      <c r="G58" s="80">
        <v>0</v>
      </c>
      <c r="H58" s="29">
        <v>0</v>
      </c>
      <c r="I58" s="36">
        <v>0</v>
      </c>
      <c r="J58" s="93">
        <v>0</v>
      </c>
      <c r="K58" s="29">
        <v>0</v>
      </c>
      <c r="L58" s="80">
        <v>0</v>
      </c>
      <c r="M58" s="86">
        <f>SUM(G58:L58)</f>
        <v>0</v>
      </c>
      <c r="N58" s="78">
        <f>SMALL(IF(ISBLANK(G58:L58),0,G58:L58),1)</f>
        <v>0</v>
      </c>
      <c r="O58" s="85">
        <f>SUM(M58-N58)</f>
        <v>0</v>
      </c>
    </row>
    <row r="59" spans="1:15" x14ac:dyDescent="0.25">
      <c r="A59" s="15">
        <v>54</v>
      </c>
      <c r="B59" s="11" t="s">
        <v>93</v>
      </c>
      <c r="C59" s="25">
        <v>1080</v>
      </c>
      <c r="D59" s="25">
        <v>39</v>
      </c>
      <c r="E59" s="25" t="s">
        <v>8</v>
      </c>
      <c r="F59" s="39" t="s">
        <v>111</v>
      </c>
      <c r="G59" s="6">
        <v>0</v>
      </c>
      <c r="H59" s="93">
        <v>0</v>
      </c>
      <c r="I59" s="80">
        <v>0</v>
      </c>
      <c r="J59" s="80">
        <v>0</v>
      </c>
      <c r="K59" s="93">
        <v>0</v>
      </c>
      <c r="L59" s="80">
        <v>0</v>
      </c>
      <c r="M59" s="86">
        <f>SUM(G59:L59)</f>
        <v>0</v>
      </c>
      <c r="N59" s="78">
        <f>SMALL(IF(ISBLANK(G59:L59),0,G59:L59),1)</f>
        <v>0</v>
      </c>
      <c r="O59" s="85">
        <f>SUM(M59-N59)</f>
        <v>0</v>
      </c>
    </row>
    <row r="60" spans="1:15" x14ac:dyDescent="0.25">
      <c r="A60" s="15">
        <v>55</v>
      </c>
      <c r="B60" s="11" t="s">
        <v>137</v>
      </c>
      <c r="C60" s="25">
        <v>8374</v>
      </c>
      <c r="D60" s="25">
        <v>333</v>
      </c>
      <c r="E60" s="25" t="s">
        <v>8</v>
      </c>
      <c r="F60" s="39" t="s">
        <v>110</v>
      </c>
      <c r="G60" s="80">
        <v>0</v>
      </c>
      <c r="H60" s="80">
        <v>0</v>
      </c>
      <c r="I60" s="36">
        <v>0</v>
      </c>
      <c r="J60" s="36">
        <v>0</v>
      </c>
      <c r="K60" s="93">
        <v>0</v>
      </c>
      <c r="L60" s="80">
        <v>0</v>
      </c>
      <c r="M60" s="86">
        <f>SUM(G60:L60)</f>
        <v>0</v>
      </c>
      <c r="N60" s="78">
        <f>SMALL(IF(ISBLANK(G60:L60),0,G60:L60),1)</f>
        <v>0</v>
      </c>
      <c r="O60" s="85">
        <f>SUM(M60-N60)</f>
        <v>0</v>
      </c>
    </row>
    <row r="61" spans="1:15" x14ac:dyDescent="0.25">
      <c r="A61" s="15">
        <v>56</v>
      </c>
      <c r="B61" s="11" t="s">
        <v>128</v>
      </c>
      <c r="C61" s="25">
        <v>2116</v>
      </c>
      <c r="D61" s="25">
        <v>710</v>
      </c>
      <c r="E61" s="25" t="s">
        <v>8</v>
      </c>
      <c r="F61" s="39" t="s">
        <v>112</v>
      </c>
      <c r="G61" s="80">
        <v>0</v>
      </c>
      <c r="H61" s="29">
        <v>0</v>
      </c>
      <c r="I61" s="93">
        <v>0</v>
      </c>
      <c r="J61" s="93">
        <v>0</v>
      </c>
      <c r="K61" s="36">
        <v>0</v>
      </c>
      <c r="L61" s="6">
        <v>0</v>
      </c>
      <c r="M61" s="86">
        <f>SUM(G61:L61)</f>
        <v>0</v>
      </c>
      <c r="N61" s="78">
        <f>SMALL(IF(ISBLANK(G61:L61),0,G61:L61),1)</f>
        <v>0</v>
      </c>
      <c r="O61" s="85">
        <f>SUM(M61-N61)</f>
        <v>0</v>
      </c>
    </row>
    <row r="62" spans="1:15" x14ac:dyDescent="0.25">
      <c r="A62" s="15">
        <v>57</v>
      </c>
      <c r="B62" s="11" t="s">
        <v>108</v>
      </c>
      <c r="C62" s="25">
        <v>8035</v>
      </c>
      <c r="D62" s="25">
        <v>388</v>
      </c>
      <c r="E62" s="25" t="s">
        <v>19</v>
      </c>
      <c r="F62" s="39" t="s">
        <v>116</v>
      </c>
      <c r="G62" s="6">
        <v>0</v>
      </c>
      <c r="H62" s="80">
        <v>0</v>
      </c>
      <c r="I62" s="29">
        <v>0</v>
      </c>
      <c r="J62" s="29">
        <v>0</v>
      </c>
      <c r="K62" s="29">
        <v>0</v>
      </c>
      <c r="L62" s="80">
        <v>0</v>
      </c>
      <c r="M62" s="86">
        <f>SUM(G62:L62)</f>
        <v>0</v>
      </c>
      <c r="N62" s="78">
        <f>SMALL(IF(ISBLANK(G62:L62),0,G62:L62),1)</f>
        <v>0</v>
      </c>
      <c r="O62" s="85">
        <f>SUM(M62-N62)</f>
        <v>0</v>
      </c>
    </row>
    <row r="63" spans="1:15" x14ac:dyDescent="0.25">
      <c r="A63" s="15">
        <v>58</v>
      </c>
      <c r="B63" s="11" t="s">
        <v>129</v>
      </c>
      <c r="C63" s="25">
        <v>2143</v>
      </c>
      <c r="D63" s="25">
        <v>639</v>
      </c>
      <c r="E63" s="25" t="s">
        <v>8</v>
      </c>
      <c r="F63" s="25" t="s">
        <v>112</v>
      </c>
      <c r="G63" s="80">
        <v>0</v>
      </c>
      <c r="H63" s="6">
        <v>0</v>
      </c>
      <c r="I63" s="36">
        <v>0</v>
      </c>
      <c r="J63" s="36">
        <v>0</v>
      </c>
      <c r="K63" s="29">
        <v>0</v>
      </c>
      <c r="L63" s="80">
        <v>0</v>
      </c>
      <c r="M63" s="86">
        <f>SUM(G63:L63)</f>
        <v>0</v>
      </c>
      <c r="N63" s="78">
        <f>SMALL(IF(ISBLANK(G63:L63),0,G63:L63),1)</f>
        <v>0</v>
      </c>
      <c r="O63" s="85">
        <f>SUM(M63-N63)</f>
        <v>0</v>
      </c>
    </row>
    <row r="64" spans="1:15" x14ac:dyDescent="0.25">
      <c r="A64" s="15">
        <v>59</v>
      </c>
      <c r="B64" s="41" t="s">
        <v>81</v>
      </c>
      <c r="C64" s="42">
        <v>1473</v>
      </c>
      <c r="D64" s="42">
        <v>260</v>
      </c>
      <c r="E64" s="42" t="s">
        <v>8</v>
      </c>
      <c r="F64" s="52" t="s">
        <v>110</v>
      </c>
      <c r="G64" s="6">
        <v>0</v>
      </c>
      <c r="H64" s="80">
        <v>0</v>
      </c>
      <c r="I64" s="93">
        <v>0</v>
      </c>
      <c r="J64" s="93">
        <v>0</v>
      </c>
      <c r="K64" s="80">
        <v>0</v>
      </c>
      <c r="L64" s="80">
        <v>0</v>
      </c>
      <c r="M64" s="86">
        <f>SUM(G64:L64)</f>
        <v>0</v>
      </c>
      <c r="N64" s="78">
        <f>SMALL(IF(ISBLANK(G64:L64),0,G64:L64),1)</f>
        <v>0</v>
      </c>
      <c r="O64" s="85">
        <f>SUM(M64-N64)</f>
        <v>0</v>
      </c>
    </row>
    <row r="65" spans="1:15" x14ac:dyDescent="0.25">
      <c r="A65" s="15">
        <v>60</v>
      </c>
      <c r="B65" s="11" t="s">
        <v>141</v>
      </c>
      <c r="C65" s="25">
        <v>1778</v>
      </c>
      <c r="D65" s="25">
        <v>836</v>
      </c>
      <c r="E65" s="25" t="s">
        <v>8</v>
      </c>
      <c r="F65" s="39" t="s">
        <v>111</v>
      </c>
      <c r="G65" s="80">
        <v>0</v>
      </c>
      <c r="H65" s="80">
        <v>0</v>
      </c>
      <c r="I65" s="29">
        <v>0</v>
      </c>
      <c r="J65" s="29">
        <v>0</v>
      </c>
      <c r="K65" s="80">
        <v>0</v>
      </c>
      <c r="L65" s="80">
        <v>0</v>
      </c>
      <c r="M65" s="86">
        <f>SUM(G65:L65)</f>
        <v>0</v>
      </c>
      <c r="N65" s="78">
        <f>SMALL(IF(ISBLANK(G65:L65),0,G65:L65),1)</f>
        <v>0</v>
      </c>
      <c r="O65" s="85">
        <f>SUM(M65-N65)</f>
        <v>0</v>
      </c>
    </row>
    <row r="66" spans="1:15" x14ac:dyDescent="0.25">
      <c r="A66" s="15">
        <v>61</v>
      </c>
      <c r="B66" s="11" t="s">
        <v>138</v>
      </c>
      <c r="C66" s="25">
        <v>100213</v>
      </c>
      <c r="D66" s="25">
        <v>204</v>
      </c>
      <c r="E66" s="25" t="s">
        <v>8</v>
      </c>
      <c r="F66" s="39" t="s">
        <v>110</v>
      </c>
      <c r="G66" s="80">
        <v>0</v>
      </c>
      <c r="H66" s="93">
        <v>0</v>
      </c>
      <c r="I66" s="29">
        <v>0</v>
      </c>
      <c r="J66" s="29">
        <v>0</v>
      </c>
      <c r="K66" s="80">
        <v>0</v>
      </c>
      <c r="L66" s="80">
        <v>0</v>
      </c>
      <c r="M66" s="86">
        <f>SUM(G66:L66)</f>
        <v>0</v>
      </c>
      <c r="N66" s="78">
        <f>SMALL(IF(ISBLANK(G66:L66),0,G66:L66),1)</f>
        <v>0</v>
      </c>
      <c r="O66" s="85">
        <f>SUM(M66-N66)</f>
        <v>0</v>
      </c>
    </row>
    <row r="67" spans="1:15" x14ac:dyDescent="0.25">
      <c r="A67" s="15">
        <v>62</v>
      </c>
      <c r="B67" s="11" t="s">
        <v>77</v>
      </c>
      <c r="C67" s="25">
        <v>1018</v>
      </c>
      <c r="D67" s="25">
        <v>349</v>
      </c>
      <c r="E67" s="25" t="s">
        <v>17</v>
      </c>
      <c r="F67" s="39" t="s">
        <v>110</v>
      </c>
      <c r="G67" s="6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6">
        <f>SUM(G67:L67)</f>
        <v>0</v>
      </c>
      <c r="N67" s="78">
        <f>SMALL(IF(ISBLANK(G67:L67),0,G67:L67),1)</f>
        <v>0</v>
      </c>
      <c r="O67" s="85">
        <f>SUM(M67-N67)</f>
        <v>0</v>
      </c>
    </row>
    <row r="68" spans="1:15" x14ac:dyDescent="0.25">
      <c r="A68" s="15">
        <v>63</v>
      </c>
      <c r="B68" s="11" t="s">
        <v>126</v>
      </c>
      <c r="C68" s="25">
        <v>1508</v>
      </c>
      <c r="D68" s="25">
        <v>628</v>
      </c>
      <c r="E68" s="25" t="s">
        <v>103</v>
      </c>
      <c r="F68" s="39" t="s">
        <v>112</v>
      </c>
      <c r="G68" s="80">
        <v>0</v>
      </c>
      <c r="H68" s="29">
        <v>0</v>
      </c>
      <c r="I68" s="93">
        <v>0</v>
      </c>
      <c r="J68" s="80">
        <v>0</v>
      </c>
      <c r="K68" s="80">
        <v>0</v>
      </c>
      <c r="L68" s="80">
        <v>0</v>
      </c>
      <c r="M68" s="86">
        <f>SUM(G68:L68)</f>
        <v>0</v>
      </c>
      <c r="N68" s="78">
        <f>SMALL(IF(ISBLANK(G68:L68),0,G68:L68),1)</f>
        <v>0</v>
      </c>
      <c r="O68" s="85">
        <f>SUM(M68-N68)</f>
        <v>0</v>
      </c>
    </row>
    <row r="69" spans="1:15" x14ac:dyDescent="0.25">
      <c r="A69" s="15">
        <v>64</v>
      </c>
      <c r="B69" s="11" t="s">
        <v>99</v>
      </c>
      <c r="C69" s="25">
        <v>2586</v>
      </c>
      <c r="D69" s="25">
        <v>175</v>
      </c>
      <c r="E69" s="25" t="s">
        <v>8</v>
      </c>
      <c r="F69" s="39" t="s">
        <v>112</v>
      </c>
      <c r="G69" s="6">
        <v>0</v>
      </c>
      <c r="H69" s="80">
        <v>0</v>
      </c>
      <c r="I69" s="93">
        <v>0</v>
      </c>
      <c r="J69" s="93">
        <v>0</v>
      </c>
      <c r="K69" s="80">
        <v>0</v>
      </c>
      <c r="L69" s="80">
        <v>0</v>
      </c>
      <c r="M69" s="86">
        <f>SUM(G69:L69)</f>
        <v>0</v>
      </c>
      <c r="N69" s="78">
        <f>SMALL(IF(ISBLANK(G69:L69),0,G69:L69),1)</f>
        <v>0</v>
      </c>
      <c r="O69" s="85">
        <f>SUM(M69-N69)</f>
        <v>0</v>
      </c>
    </row>
    <row r="70" spans="1:15" x14ac:dyDescent="0.25">
      <c r="A70" s="15">
        <v>65</v>
      </c>
      <c r="B70" s="11" t="s">
        <v>123</v>
      </c>
      <c r="C70" s="25">
        <v>2710</v>
      </c>
      <c r="D70" s="25">
        <v>808</v>
      </c>
      <c r="E70" s="25" t="s">
        <v>16</v>
      </c>
      <c r="F70" s="39" t="s">
        <v>110</v>
      </c>
      <c r="G70" s="80">
        <v>0</v>
      </c>
      <c r="H70" s="6">
        <v>0</v>
      </c>
      <c r="I70" s="29">
        <v>0</v>
      </c>
      <c r="J70" s="80">
        <v>0</v>
      </c>
      <c r="K70" s="80">
        <v>0</v>
      </c>
      <c r="L70" s="80">
        <v>0</v>
      </c>
      <c r="M70" s="86">
        <f>SUM(G70:L70)</f>
        <v>0</v>
      </c>
      <c r="N70" s="78">
        <f>SMALL(IF(ISBLANK(G70:L70),0,G70:L70),1)</f>
        <v>0</v>
      </c>
      <c r="O70" s="85">
        <f>SUM(M70-N70)</f>
        <v>0</v>
      </c>
    </row>
    <row r="71" spans="1:15" x14ac:dyDescent="0.25">
      <c r="A71" s="15">
        <v>66</v>
      </c>
      <c r="B71" s="11" t="s">
        <v>143</v>
      </c>
      <c r="C71" s="25">
        <v>8082</v>
      </c>
      <c r="D71" s="25">
        <v>680</v>
      </c>
      <c r="E71" s="25" t="s">
        <v>17</v>
      </c>
      <c r="F71" s="39" t="s">
        <v>116</v>
      </c>
      <c r="G71" s="80">
        <v>0</v>
      </c>
      <c r="H71" s="80">
        <v>0</v>
      </c>
      <c r="I71" s="29">
        <v>0</v>
      </c>
      <c r="J71" s="29">
        <v>0</v>
      </c>
      <c r="K71" s="80">
        <v>0</v>
      </c>
      <c r="L71" s="80">
        <v>0</v>
      </c>
      <c r="M71" s="86">
        <f>SUM(G71:L71)</f>
        <v>0</v>
      </c>
      <c r="N71" s="78">
        <f>SMALL(IF(ISBLANK(G71:L71),0,G71:L71),1)</f>
        <v>0</v>
      </c>
      <c r="O71" s="85">
        <f>SUM(M71-N71)</f>
        <v>0</v>
      </c>
    </row>
    <row r="72" spans="1:15" x14ac:dyDescent="0.25">
      <c r="A72" s="15">
        <v>67</v>
      </c>
      <c r="B72" s="11" t="s">
        <v>28</v>
      </c>
      <c r="C72" s="25">
        <v>5654</v>
      </c>
      <c r="D72" s="25">
        <v>289</v>
      </c>
      <c r="E72" s="25" t="s">
        <v>8</v>
      </c>
      <c r="F72" s="39" t="s">
        <v>116</v>
      </c>
      <c r="G72" s="6">
        <v>0</v>
      </c>
      <c r="H72" s="80">
        <v>0</v>
      </c>
      <c r="I72" s="80">
        <v>0</v>
      </c>
      <c r="J72" s="80">
        <v>0</v>
      </c>
      <c r="K72" s="80">
        <v>0</v>
      </c>
      <c r="L72" s="93">
        <v>0</v>
      </c>
      <c r="M72" s="86">
        <f>SUM(G72:L72)</f>
        <v>0</v>
      </c>
      <c r="N72" s="78">
        <f>SMALL(IF(ISBLANK(G72:L72),0,G72:L72),1)</f>
        <v>0</v>
      </c>
      <c r="O72" s="85">
        <f>SUM(M72-N72)</f>
        <v>0</v>
      </c>
    </row>
    <row r="73" spans="1:15" x14ac:dyDescent="0.25">
      <c r="A73" s="15">
        <v>68</v>
      </c>
      <c r="B73" s="11" t="s">
        <v>92</v>
      </c>
      <c r="C73" s="25">
        <v>1922</v>
      </c>
      <c r="D73" s="25">
        <v>147</v>
      </c>
      <c r="E73" s="25" t="s">
        <v>8</v>
      </c>
      <c r="F73" s="39" t="s">
        <v>111</v>
      </c>
      <c r="G73" s="6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6">
        <f>SUM(G73:L73)</f>
        <v>0</v>
      </c>
      <c r="N73" s="78">
        <f>SMALL(IF(ISBLANK(G73:L73),0,G73:L73),1)</f>
        <v>0</v>
      </c>
      <c r="O73" s="85">
        <f>SUM(M73-N73)</f>
        <v>0</v>
      </c>
    </row>
    <row r="74" spans="1:15" x14ac:dyDescent="0.25">
      <c r="A74" s="15">
        <v>69</v>
      </c>
      <c r="B74" s="11" t="s">
        <v>165</v>
      </c>
      <c r="C74" s="25">
        <v>1285</v>
      </c>
      <c r="D74" s="25">
        <v>300</v>
      </c>
      <c r="E74" s="25" t="s">
        <v>8</v>
      </c>
      <c r="F74" s="39" t="s">
        <v>111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35">
        <v>0</v>
      </c>
      <c r="M74" s="86">
        <f>SUM(G74:L74)</f>
        <v>0</v>
      </c>
      <c r="N74" s="78">
        <f>SMALL(IF(ISBLANK(G74:L74),0,G74:L74),1)</f>
        <v>0</v>
      </c>
      <c r="O74" s="85">
        <f>SUM(M74-N74)</f>
        <v>0</v>
      </c>
    </row>
    <row r="75" spans="1:15" x14ac:dyDescent="0.25">
      <c r="A75" s="15">
        <v>70</v>
      </c>
      <c r="B75" s="11" t="s">
        <v>107</v>
      </c>
      <c r="C75" s="25">
        <v>3859</v>
      </c>
      <c r="D75" s="25">
        <v>543</v>
      </c>
      <c r="E75" s="25" t="s">
        <v>25</v>
      </c>
      <c r="F75" s="39" t="s">
        <v>116</v>
      </c>
      <c r="G75" s="6">
        <v>0</v>
      </c>
      <c r="H75" s="36">
        <v>0</v>
      </c>
      <c r="I75" s="36">
        <v>0</v>
      </c>
      <c r="J75" s="36">
        <v>0</v>
      </c>
      <c r="K75" s="36">
        <v>0</v>
      </c>
      <c r="L75" s="80">
        <v>0</v>
      </c>
      <c r="M75" s="86">
        <f>SUM(G75:L75)</f>
        <v>0</v>
      </c>
      <c r="N75" s="78">
        <f>SMALL(IF(ISBLANK(G75:L75),0,G75:L75),1)</f>
        <v>0</v>
      </c>
      <c r="O75" s="85">
        <f>SUM(M75-N75)</f>
        <v>0</v>
      </c>
    </row>
    <row r="76" spans="1:15" ht="15.75" thickBot="1" x14ac:dyDescent="0.3">
      <c r="A76" s="16">
        <v>71</v>
      </c>
      <c r="B76" s="12"/>
      <c r="C76" s="26"/>
      <c r="D76" s="26"/>
      <c r="E76" s="26"/>
      <c r="F76" s="40"/>
      <c r="G76" s="30"/>
      <c r="H76" s="30"/>
      <c r="I76" s="30"/>
      <c r="J76" s="30"/>
      <c r="K76" s="30"/>
      <c r="L76" s="30"/>
      <c r="M76" s="86"/>
      <c r="N76" s="78"/>
      <c r="O76" s="85"/>
    </row>
    <row r="77" spans="1:15" s="3" customFormat="1" x14ac:dyDescent="0.25">
      <c r="C77" s="27"/>
      <c r="D77" s="27"/>
      <c r="E77" s="27"/>
      <c r="F77" s="27"/>
      <c r="G77" s="20">
        <v>50</v>
      </c>
      <c r="H77" s="56">
        <v>41</v>
      </c>
      <c r="I77" s="56">
        <v>43</v>
      </c>
      <c r="J77" s="56">
        <v>37</v>
      </c>
      <c r="K77" s="56">
        <v>29</v>
      </c>
      <c r="L77" s="20">
        <v>27</v>
      </c>
      <c r="M77" s="56"/>
      <c r="N77" s="56"/>
      <c r="O77" s="89">
        <f>AVERAGE(G77:M77)</f>
        <v>37.833333333333336</v>
      </c>
    </row>
    <row r="78" spans="1:15" x14ac:dyDescent="0.25">
      <c r="B78" s="96" t="s">
        <v>2</v>
      </c>
      <c r="C78" s="96"/>
      <c r="D78" s="96"/>
      <c r="E78" s="96"/>
      <c r="F78" s="96"/>
      <c r="G78" s="96"/>
      <c r="H78" s="21"/>
      <c r="I78" s="21"/>
      <c r="J78" s="21"/>
      <c r="K78" s="21"/>
      <c r="L78" s="21"/>
      <c r="M78" s="75"/>
      <c r="N78" s="75"/>
    </row>
    <row r="79" spans="1:15" x14ac:dyDescent="0.25">
      <c r="B79" s="96"/>
      <c r="C79" s="96"/>
      <c r="D79" s="96"/>
      <c r="E79" s="96"/>
      <c r="F79" s="96"/>
      <c r="G79" s="96"/>
      <c r="H79" s="21"/>
      <c r="I79" s="21"/>
      <c r="J79" s="21"/>
      <c r="K79" s="21"/>
      <c r="L79" s="21"/>
      <c r="M79" s="75"/>
      <c r="N79" s="75"/>
    </row>
  </sheetData>
  <sortState ref="B6:O75">
    <sortCondition descending="1" ref="O6:O75"/>
  </sortState>
  <mergeCells count="5">
    <mergeCell ref="B78:G79"/>
    <mergeCell ref="A1:O2"/>
    <mergeCell ref="O3:O5"/>
    <mergeCell ref="M3:M5"/>
    <mergeCell ref="N3:N5"/>
  </mergeCells>
  <printOptions horizontalCentered="1"/>
  <pageMargins left="0" right="0" top="0" bottom="0" header="0.31496062992126" footer="0.31496062992126"/>
  <pageSetup paperSize="9" scale="77" fitToHeight="0" orientation="landscape" r:id="rId1"/>
  <headerFooter differentFirst="1"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Normal="100"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bestFit="1" customWidth="1"/>
  </cols>
  <sheetData>
    <row r="1" spans="1:16" ht="27" customHeight="1" x14ac:dyDescent="0.25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51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11"/>
      <c r="M5" s="112"/>
      <c r="N5" s="105"/>
    </row>
    <row r="6" spans="1:16" x14ac:dyDescent="0.25">
      <c r="A6" s="50">
        <v>1</v>
      </c>
      <c r="B6" s="10" t="s">
        <v>30</v>
      </c>
      <c r="C6" s="24">
        <v>1351</v>
      </c>
      <c r="D6" s="24">
        <v>26</v>
      </c>
      <c r="E6" s="24" t="s">
        <v>8</v>
      </c>
      <c r="F6" s="53">
        <v>0</v>
      </c>
      <c r="G6" s="59"/>
      <c r="H6" s="59"/>
      <c r="I6" s="59"/>
      <c r="J6" s="59"/>
      <c r="K6" s="94"/>
      <c r="L6" s="91">
        <f>SUM(F6:K6)</f>
        <v>0</v>
      </c>
      <c r="M6" s="78">
        <f>SMALL(IF(ISBLANK(F6:K6),0,F6:K6),1)</f>
        <v>0</v>
      </c>
      <c r="N6" s="92">
        <f>SUM(L6-M6)</f>
        <v>0</v>
      </c>
    </row>
    <row r="7" spans="1:16" x14ac:dyDescent="0.25">
      <c r="A7" s="15">
        <v>2</v>
      </c>
      <c r="B7" s="11" t="s">
        <v>54</v>
      </c>
      <c r="C7" s="25">
        <v>3327</v>
      </c>
      <c r="D7" s="25">
        <v>528</v>
      </c>
      <c r="E7" s="25" t="s">
        <v>8</v>
      </c>
      <c r="F7" s="6">
        <v>0</v>
      </c>
      <c r="G7" s="60"/>
      <c r="H7" s="60"/>
      <c r="I7" s="60"/>
      <c r="J7" s="60"/>
      <c r="K7" s="94"/>
      <c r="L7" s="86">
        <f>SUM(F7:K7)</f>
        <v>0</v>
      </c>
      <c r="M7" s="78">
        <f>SMALL(IF(ISBLANK(F7:K7),0,F7:K7),1)</f>
        <v>0</v>
      </c>
      <c r="N7" s="85">
        <f>SUM(L7-M7)</f>
        <v>0</v>
      </c>
    </row>
    <row r="8" spans="1:16" ht="15.75" thickBot="1" x14ac:dyDescent="0.3">
      <c r="A8" s="16">
        <v>3</v>
      </c>
      <c r="B8" s="12"/>
      <c r="C8" s="26"/>
      <c r="D8" s="26"/>
      <c r="E8" s="26"/>
      <c r="F8" s="30"/>
      <c r="G8" s="30"/>
      <c r="H8" s="30"/>
      <c r="I8" s="30"/>
      <c r="J8" s="30"/>
      <c r="K8" s="30"/>
      <c r="L8" s="87"/>
      <c r="M8" s="79"/>
      <c r="N8" s="88"/>
    </row>
    <row r="9" spans="1:16" s="3" customFormat="1" x14ac:dyDescent="0.25">
      <c r="C9" s="27"/>
      <c r="D9" s="27"/>
      <c r="E9" s="27"/>
      <c r="F9" s="19">
        <v>2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6"/>
      <c r="N9" s="4">
        <f>AVERAGE(F9:L9)</f>
        <v>0.2857142857142857</v>
      </c>
    </row>
    <row r="10" spans="1:16" x14ac:dyDescent="0.25">
      <c r="B10" s="96" t="s">
        <v>2</v>
      </c>
      <c r="C10" s="96"/>
      <c r="D10" s="96"/>
      <c r="E10" s="96"/>
      <c r="F10" s="96"/>
      <c r="G10" s="18"/>
      <c r="H10" s="18"/>
      <c r="I10" s="18"/>
      <c r="J10" s="18"/>
      <c r="K10" s="18"/>
      <c r="L10" s="18"/>
      <c r="M10" s="75"/>
    </row>
    <row r="11" spans="1:16" x14ac:dyDescent="0.25">
      <c r="B11" s="96"/>
      <c r="C11" s="96"/>
      <c r="D11" s="96"/>
      <c r="E11" s="96"/>
      <c r="F11" s="96"/>
      <c r="G11" s="18"/>
      <c r="H11" s="18"/>
      <c r="I11" s="18"/>
      <c r="J11" s="18"/>
      <c r="K11" s="18"/>
      <c r="L11" s="18"/>
      <c r="M11" s="75"/>
    </row>
  </sheetData>
  <sortState ref="B6:N29">
    <sortCondition descending="1" ref="N6:N29"/>
  </sortState>
  <mergeCells count="5">
    <mergeCell ref="A1:N2"/>
    <mergeCell ref="N3:N5"/>
    <mergeCell ref="B10:F11"/>
    <mergeCell ref="L3:L5"/>
    <mergeCell ref="M3:M5"/>
  </mergeCells>
  <pageMargins left="0.7" right="0.7" top="0.75" bottom="0.75" header="0.3" footer="0.3"/>
  <pageSetup paperSize="9" scale="7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16" customWidth="1"/>
    <col min="3" max="5" width="4.5703125" style="1" bestFit="1" customWidth="1"/>
    <col min="6" max="6" width="3.7109375" style="1" bestFit="1" customWidth="1"/>
    <col min="7" max="7" width="4.5703125" style="1" customWidth="1"/>
    <col min="8" max="8" width="4.85546875" style="1" bestFit="1" customWidth="1"/>
    <col min="9" max="11" width="4.5703125" style="1" bestFit="1" customWidth="1"/>
    <col min="12" max="12" width="3.7109375" style="1" bestFit="1" customWidth="1"/>
    <col min="13" max="13" width="4.5703125" style="1" customWidth="1"/>
    <col min="14" max="14" width="4.85546875" style="1" bestFit="1" customWidth="1"/>
    <col min="15" max="17" width="4.5703125" style="1" bestFit="1" customWidth="1"/>
    <col min="18" max="18" width="3.7109375" style="1" bestFit="1" customWidth="1"/>
    <col min="19" max="19" width="4.5703125" style="1" customWidth="1"/>
    <col min="20" max="20" width="4.85546875" style="1" bestFit="1" customWidth="1"/>
    <col min="21" max="23" width="4.5703125" style="1" bestFit="1" customWidth="1"/>
    <col min="24" max="24" width="3.7109375" style="1" bestFit="1" customWidth="1"/>
    <col min="25" max="25" width="4.5703125" style="1" customWidth="1"/>
    <col min="26" max="26" width="4.85546875" style="1" bestFit="1" customWidth="1"/>
    <col min="27" max="29" width="4.5703125" style="1" bestFit="1" customWidth="1"/>
    <col min="30" max="30" width="3.7109375" style="1" bestFit="1" customWidth="1"/>
    <col min="31" max="31" width="4.5703125" style="1" customWidth="1"/>
    <col min="32" max="32" width="4.85546875" style="1" bestFit="1" customWidth="1"/>
    <col min="33" max="35" width="4.5703125" style="1" bestFit="1" customWidth="1"/>
    <col min="36" max="36" width="3.7109375" style="1" bestFit="1" customWidth="1"/>
    <col min="37" max="37" width="4.5703125" style="1" bestFit="1" customWidth="1"/>
    <col min="38" max="38" width="4.85546875" style="1" customWidth="1"/>
    <col min="39" max="39" width="6.5703125" bestFit="1" customWidth="1"/>
  </cols>
  <sheetData>
    <row r="1" spans="1:41" ht="27" customHeight="1" x14ac:dyDescent="0.25">
      <c r="A1" s="97" t="s">
        <v>114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9"/>
      <c r="AN1" s="5"/>
      <c r="AO1" s="5"/>
    </row>
    <row r="2" spans="1:41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2"/>
      <c r="AN2" s="5"/>
      <c r="AO2" s="5"/>
    </row>
    <row r="3" spans="1:41" x14ac:dyDescent="0.25">
      <c r="A3" s="31"/>
      <c r="B3" s="32"/>
      <c r="C3" s="113" t="s">
        <v>53</v>
      </c>
      <c r="D3" s="114"/>
      <c r="E3" s="114"/>
      <c r="F3" s="114"/>
      <c r="G3" s="114"/>
      <c r="H3" s="115"/>
      <c r="I3" s="113" t="s">
        <v>117</v>
      </c>
      <c r="J3" s="114"/>
      <c r="K3" s="114"/>
      <c r="L3" s="114"/>
      <c r="M3" s="114"/>
      <c r="N3" s="115"/>
      <c r="O3" s="113" t="s">
        <v>132</v>
      </c>
      <c r="P3" s="114"/>
      <c r="Q3" s="114"/>
      <c r="R3" s="114"/>
      <c r="S3" s="114"/>
      <c r="T3" s="115"/>
      <c r="U3" s="113" t="s">
        <v>132</v>
      </c>
      <c r="V3" s="114"/>
      <c r="W3" s="114"/>
      <c r="X3" s="114"/>
      <c r="Y3" s="114"/>
      <c r="Z3" s="115"/>
      <c r="AA3" s="113" t="s">
        <v>152</v>
      </c>
      <c r="AB3" s="114"/>
      <c r="AC3" s="114"/>
      <c r="AD3" s="114"/>
      <c r="AE3" s="114"/>
      <c r="AF3" s="115"/>
      <c r="AG3" s="113" t="s">
        <v>156</v>
      </c>
      <c r="AH3" s="114"/>
      <c r="AI3" s="114"/>
      <c r="AJ3" s="114"/>
      <c r="AK3" s="114"/>
      <c r="AL3" s="115"/>
      <c r="AM3" s="103" t="s">
        <v>1</v>
      </c>
    </row>
    <row r="4" spans="1:41" ht="15.75" thickBot="1" x14ac:dyDescent="0.3">
      <c r="A4" s="31"/>
      <c r="B4" s="32"/>
      <c r="C4" s="116">
        <v>42825</v>
      </c>
      <c r="D4" s="117"/>
      <c r="E4" s="117"/>
      <c r="F4" s="117"/>
      <c r="G4" s="117"/>
      <c r="H4" s="118"/>
      <c r="I4" s="116">
        <v>42867</v>
      </c>
      <c r="J4" s="117"/>
      <c r="K4" s="117"/>
      <c r="L4" s="117"/>
      <c r="M4" s="117"/>
      <c r="N4" s="118"/>
      <c r="O4" s="116">
        <v>42910</v>
      </c>
      <c r="P4" s="117"/>
      <c r="Q4" s="117"/>
      <c r="R4" s="117"/>
      <c r="S4" s="117"/>
      <c r="T4" s="118"/>
      <c r="U4" s="116">
        <v>42911</v>
      </c>
      <c r="V4" s="117"/>
      <c r="W4" s="117"/>
      <c r="X4" s="117"/>
      <c r="Y4" s="117"/>
      <c r="Z4" s="118"/>
      <c r="AA4" s="116">
        <v>42944</v>
      </c>
      <c r="AB4" s="117"/>
      <c r="AC4" s="117"/>
      <c r="AD4" s="117"/>
      <c r="AE4" s="117"/>
      <c r="AF4" s="118"/>
      <c r="AG4" s="116">
        <v>43036</v>
      </c>
      <c r="AH4" s="117"/>
      <c r="AI4" s="117"/>
      <c r="AJ4" s="117"/>
      <c r="AK4" s="117"/>
      <c r="AL4" s="118"/>
      <c r="AM4" s="104"/>
    </row>
    <row r="5" spans="1:41" s="2" customFormat="1" ht="30.75" thickBot="1" x14ac:dyDescent="0.3">
      <c r="A5" s="14" t="s">
        <v>0</v>
      </c>
      <c r="B5" s="13" t="s">
        <v>51</v>
      </c>
      <c r="C5" s="9" t="s">
        <v>110</v>
      </c>
      <c r="D5" s="9" t="s">
        <v>111</v>
      </c>
      <c r="E5" s="9" t="s">
        <v>112</v>
      </c>
      <c r="F5" s="9" t="s">
        <v>113</v>
      </c>
      <c r="G5" s="9" t="s">
        <v>40</v>
      </c>
      <c r="H5" s="9" t="s">
        <v>39</v>
      </c>
      <c r="I5" s="9" t="s">
        <v>110</v>
      </c>
      <c r="J5" s="9" t="s">
        <v>111</v>
      </c>
      <c r="K5" s="9" t="s">
        <v>112</v>
      </c>
      <c r="L5" s="9" t="s">
        <v>113</v>
      </c>
      <c r="M5" s="9" t="s">
        <v>40</v>
      </c>
      <c r="N5" s="9" t="s">
        <v>39</v>
      </c>
      <c r="O5" s="9" t="s">
        <v>110</v>
      </c>
      <c r="P5" s="9" t="s">
        <v>111</v>
      </c>
      <c r="Q5" s="9" t="s">
        <v>112</v>
      </c>
      <c r="R5" s="9" t="s">
        <v>113</v>
      </c>
      <c r="S5" s="9" t="s">
        <v>40</v>
      </c>
      <c r="T5" s="9" t="s">
        <v>39</v>
      </c>
      <c r="U5" s="9" t="s">
        <v>110</v>
      </c>
      <c r="V5" s="9" t="s">
        <v>111</v>
      </c>
      <c r="W5" s="9" t="s">
        <v>112</v>
      </c>
      <c r="X5" s="9" t="s">
        <v>113</v>
      </c>
      <c r="Y5" s="9" t="s">
        <v>40</v>
      </c>
      <c r="Z5" s="9" t="s">
        <v>39</v>
      </c>
      <c r="AA5" s="9" t="s">
        <v>110</v>
      </c>
      <c r="AB5" s="9" t="s">
        <v>111</v>
      </c>
      <c r="AC5" s="9" t="s">
        <v>112</v>
      </c>
      <c r="AD5" s="9" t="s">
        <v>113</v>
      </c>
      <c r="AE5" s="9" t="s">
        <v>40</v>
      </c>
      <c r="AF5" s="9" t="s">
        <v>39</v>
      </c>
      <c r="AG5" s="9" t="s">
        <v>110</v>
      </c>
      <c r="AH5" s="9" t="s">
        <v>111</v>
      </c>
      <c r="AI5" s="9" t="s">
        <v>112</v>
      </c>
      <c r="AJ5" s="9" t="s">
        <v>113</v>
      </c>
      <c r="AK5" s="9" t="s">
        <v>40</v>
      </c>
      <c r="AL5" s="9" t="s">
        <v>39</v>
      </c>
      <c r="AM5" s="119"/>
    </row>
    <row r="6" spans="1:41" x14ac:dyDescent="0.25">
      <c r="A6" s="15">
        <v>1</v>
      </c>
      <c r="B6" s="10" t="s">
        <v>38</v>
      </c>
      <c r="C6" s="28">
        <v>25</v>
      </c>
      <c r="D6" s="28">
        <v>22</v>
      </c>
      <c r="E6" s="28">
        <v>20</v>
      </c>
      <c r="F6" s="28">
        <v>22</v>
      </c>
      <c r="G6" s="28">
        <v>25</v>
      </c>
      <c r="H6" s="28">
        <v>25</v>
      </c>
      <c r="I6" s="28">
        <v>25</v>
      </c>
      <c r="J6" s="28">
        <v>22</v>
      </c>
      <c r="K6" s="28">
        <v>22</v>
      </c>
      <c r="L6" s="28">
        <v>20</v>
      </c>
      <c r="M6" s="28">
        <v>25</v>
      </c>
      <c r="N6" s="57" t="s">
        <v>131</v>
      </c>
      <c r="O6" s="28">
        <v>25</v>
      </c>
      <c r="P6" s="28">
        <v>22</v>
      </c>
      <c r="Q6" s="28">
        <v>20</v>
      </c>
      <c r="R6" s="57" t="s">
        <v>131</v>
      </c>
      <c r="S6" s="28">
        <v>25</v>
      </c>
      <c r="T6" s="28">
        <v>22</v>
      </c>
      <c r="U6" s="28">
        <v>25</v>
      </c>
      <c r="V6" s="57" t="s">
        <v>131</v>
      </c>
      <c r="W6" s="28">
        <v>20</v>
      </c>
      <c r="X6" s="57" t="s">
        <v>131</v>
      </c>
      <c r="Y6" s="28">
        <v>25</v>
      </c>
      <c r="Z6" s="28">
        <v>22</v>
      </c>
      <c r="AA6" s="28">
        <v>22</v>
      </c>
      <c r="AB6" s="28">
        <v>25</v>
      </c>
      <c r="AC6" s="57" t="s">
        <v>131</v>
      </c>
      <c r="AD6" s="28">
        <v>25</v>
      </c>
      <c r="AE6" s="57" t="s">
        <v>131</v>
      </c>
      <c r="AF6" s="57" t="s">
        <v>131</v>
      </c>
      <c r="AG6" s="57" t="s">
        <v>131</v>
      </c>
      <c r="AH6" s="57" t="s">
        <v>131</v>
      </c>
      <c r="AI6" s="28">
        <v>25</v>
      </c>
      <c r="AJ6" s="28">
        <v>20</v>
      </c>
      <c r="AK6" s="57" t="s">
        <v>131</v>
      </c>
      <c r="AL6" s="57" t="s">
        <v>131</v>
      </c>
      <c r="AM6" s="17">
        <f>SUM(C6:AF6)</f>
        <v>531</v>
      </c>
    </row>
    <row r="7" spans="1:41" x14ac:dyDescent="0.25">
      <c r="A7" s="15">
        <v>2</v>
      </c>
      <c r="B7" s="11" t="s">
        <v>42</v>
      </c>
      <c r="C7" s="29"/>
      <c r="D7" s="29">
        <v>25</v>
      </c>
      <c r="E7" s="29">
        <v>13</v>
      </c>
      <c r="F7" s="29">
        <v>20</v>
      </c>
      <c r="G7" s="29">
        <v>22</v>
      </c>
      <c r="H7" s="29">
        <v>22</v>
      </c>
      <c r="I7" s="29">
        <v>22</v>
      </c>
      <c r="J7" s="29">
        <v>25</v>
      </c>
      <c r="K7" s="29"/>
      <c r="L7" s="29">
        <v>22</v>
      </c>
      <c r="M7" s="29">
        <v>22</v>
      </c>
      <c r="N7" s="58" t="s">
        <v>131</v>
      </c>
      <c r="O7" s="29">
        <v>22</v>
      </c>
      <c r="P7" s="29">
        <v>25</v>
      </c>
      <c r="Q7" s="29"/>
      <c r="R7" s="58" t="s">
        <v>131</v>
      </c>
      <c r="S7" s="29">
        <v>22</v>
      </c>
      <c r="T7" s="29">
        <v>25</v>
      </c>
      <c r="U7" s="29">
        <v>22</v>
      </c>
      <c r="V7" s="58" t="s">
        <v>131</v>
      </c>
      <c r="W7" s="29"/>
      <c r="X7" s="58" t="s">
        <v>131</v>
      </c>
      <c r="Y7" s="29">
        <v>20</v>
      </c>
      <c r="Z7" s="29">
        <v>25</v>
      </c>
      <c r="AA7" s="29">
        <v>25</v>
      </c>
      <c r="AB7" s="29">
        <v>22</v>
      </c>
      <c r="AC7" s="58"/>
      <c r="AD7" s="29">
        <v>20</v>
      </c>
      <c r="AE7" s="58" t="s">
        <v>131</v>
      </c>
      <c r="AF7" s="58" t="s">
        <v>131</v>
      </c>
      <c r="AG7" s="58" t="s">
        <v>131</v>
      </c>
      <c r="AH7" s="58" t="s">
        <v>131</v>
      </c>
      <c r="AI7" s="29"/>
      <c r="AJ7" s="29">
        <v>22</v>
      </c>
      <c r="AK7" s="58" t="s">
        <v>131</v>
      </c>
      <c r="AL7" s="58" t="s">
        <v>131</v>
      </c>
      <c r="AM7" s="7">
        <f>SUM(C7:AF7)</f>
        <v>421</v>
      </c>
    </row>
    <row r="8" spans="1:41" x14ac:dyDescent="0.25">
      <c r="A8" s="15">
        <v>3</v>
      </c>
      <c r="B8" s="11" t="s">
        <v>41</v>
      </c>
      <c r="C8" s="29">
        <v>20</v>
      </c>
      <c r="D8" s="29"/>
      <c r="E8" s="29">
        <v>25</v>
      </c>
      <c r="F8" s="29">
        <v>25</v>
      </c>
      <c r="G8" s="29">
        <v>16</v>
      </c>
      <c r="H8" s="29"/>
      <c r="I8" s="29">
        <v>16</v>
      </c>
      <c r="J8" s="29"/>
      <c r="K8" s="29">
        <v>25</v>
      </c>
      <c r="L8" s="29">
        <v>25</v>
      </c>
      <c r="M8" s="29">
        <v>18</v>
      </c>
      <c r="N8" s="58"/>
      <c r="O8" s="29">
        <v>20</v>
      </c>
      <c r="P8" s="29">
        <v>13</v>
      </c>
      <c r="Q8" s="29">
        <v>25</v>
      </c>
      <c r="R8" s="58" t="s">
        <v>131</v>
      </c>
      <c r="S8" s="29">
        <v>18</v>
      </c>
      <c r="T8" s="29">
        <v>20</v>
      </c>
      <c r="U8" s="29">
        <v>20</v>
      </c>
      <c r="V8" s="58" t="s">
        <v>131</v>
      </c>
      <c r="W8" s="29">
        <v>25</v>
      </c>
      <c r="X8" s="58" t="s">
        <v>131</v>
      </c>
      <c r="Y8" s="29">
        <v>18</v>
      </c>
      <c r="Z8" s="29">
        <v>20</v>
      </c>
      <c r="AA8" s="29">
        <v>20</v>
      </c>
      <c r="AB8" s="29">
        <v>13</v>
      </c>
      <c r="AC8" s="58" t="s">
        <v>131</v>
      </c>
      <c r="AD8" s="29"/>
      <c r="AE8" s="58" t="s">
        <v>131</v>
      </c>
      <c r="AF8" s="58" t="s">
        <v>131</v>
      </c>
      <c r="AG8" s="58"/>
      <c r="AH8" s="58" t="s">
        <v>131</v>
      </c>
      <c r="AI8" s="29">
        <v>20</v>
      </c>
      <c r="AJ8" s="29">
        <v>25</v>
      </c>
      <c r="AK8" s="58" t="s">
        <v>131</v>
      </c>
      <c r="AL8" s="58"/>
      <c r="AM8" s="7">
        <f>SUM(C8:AF8)</f>
        <v>382</v>
      </c>
    </row>
    <row r="9" spans="1:41" x14ac:dyDescent="0.25">
      <c r="A9" s="15">
        <v>4</v>
      </c>
      <c r="B9" s="11" t="s">
        <v>43</v>
      </c>
      <c r="C9" s="29">
        <v>22</v>
      </c>
      <c r="D9" s="29"/>
      <c r="E9" s="29"/>
      <c r="F9" s="29"/>
      <c r="G9" s="29">
        <v>20</v>
      </c>
      <c r="H9" s="29">
        <v>18</v>
      </c>
      <c r="I9" s="29">
        <v>20</v>
      </c>
      <c r="J9" s="29"/>
      <c r="K9" s="29"/>
      <c r="L9" s="29">
        <v>16</v>
      </c>
      <c r="M9" s="29">
        <v>13</v>
      </c>
      <c r="N9" s="58" t="s">
        <v>131</v>
      </c>
      <c r="O9" s="29"/>
      <c r="P9" s="29"/>
      <c r="Q9" s="29"/>
      <c r="R9" s="58" t="s">
        <v>131</v>
      </c>
      <c r="S9" s="29">
        <v>13</v>
      </c>
      <c r="T9" s="29">
        <v>14</v>
      </c>
      <c r="U9" s="29">
        <v>12</v>
      </c>
      <c r="V9" s="58"/>
      <c r="W9" s="29"/>
      <c r="X9" s="58" t="s">
        <v>131</v>
      </c>
      <c r="Y9" s="29"/>
      <c r="Z9" s="29">
        <v>14</v>
      </c>
      <c r="AA9" s="29">
        <v>15</v>
      </c>
      <c r="AB9" s="29"/>
      <c r="AC9" s="58"/>
      <c r="AD9" s="29"/>
      <c r="AE9" s="58" t="s">
        <v>131</v>
      </c>
      <c r="AF9" s="71"/>
      <c r="AG9" s="58"/>
      <c r="AH9" s="58"/>
      <c r="AI9" s="29"/>
      <c r="AJ9" s="29"/>
      <c r="AK9" s="58"/>
      <c r="AL9" s="58"/>
      <c r="AM9" s="7">
        <f>SUM(C9:AF9)</f>
        <v>177</v>
      </c>
    </row>
    <row r="10" spans="1:41" ht="15.75" thickBot="1" x14ac:dyDescent="0.3">
      <c r="A10" s="16">
        <v>5</v>
      </c>
      <c r="B10" s="1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8">
        <f>SUM(C10:AF10)</f>
        <v>0</v>
      </c>
    </row>
    <row r="11" spans="1:41" s="3" customFormat="1" x14ac:dyDescent="0.25">
      <c r="C11" s="34"/>
      <c r="D11" s="34"/>
      <c r="E11" s="34"/>
      <c r="F11" s="34"/>
      <c r="G11" s="47"/>
      <c r="H11" s="34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56"/>
      <c r="AH11" s="56"/>
      <c r="AI11" s="56"/>
      <c r="AJ11" s="56"/>
      <c r="AK11" s="56"/>
      <c r="AL11" s="56"/>
      <c r="AM11" s="4"/>
    </row>
    <row r="12" spans="1:41" ht="15" customHeight="1" x14ac:dyDescent="0.25">
      <c r="B12" s="96" t="s">
        <v>2</v>
      </c>
      <c r="C12" s="96"/>
      <c r="D12" s="96"/>
      <c r="E12" s="96"/>
      <c r="F12" s="96"/>
      <c r="G12" s="96"/>
      <c r="H12" s="96"/>
      <c r="I12" s="9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68"/>
      <c r="AH12" s="68"/>
      <c r="AI12" s="68"/>
      <c r="AJ12" s="68"/>
      <c r="AK12" s="68"/>
      <c r="AL12" s="68"/>
    </row>
    <row r="13" spans="1:41" x14ac:dyDescent="0.25">
      <c r="B13" s="96"/>
      <c r="C13" s="96"/>
      <c r="D13" s="96"/>
      <c r="E13" s="96"/>
      <c r="F13" s="96"/>
      <c r="G13" s="96"/>
      <c r="H13" s="96"/>
      <c r="I13" s="9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68"/>
      <c r="AH13" s="68"/>
      <c r="AI13" s="68"/>
      <c r="AJ13" s="68"/>
      <c r="AK13" s="68"/>
      <c r="AL13" s="68"/>
    </row>
  </sheetData>
  <sortState ref="B6:AM9">
    <sortCondition descending="1" ref="AM6:AM9"/>
  </sortState>
  <mergeCells count="15">
    <mergeCell ref="B12:I13"/>
    <mergeCell ref="AA3:AF3"/>
    <mergeCell ref="AA4:AF4"/>
    <mergeCell ref="U3:Z3"/>
    <mergeCell ref="U4:Z4"/>
    <mergeCell ref="A1:AM2"/>
    <mergeCell ref="AM3:AM5"/>
    <mergeCell ref="C3:H3"/>
    <mergeCell ref="C4:H4"/>
    <mergeCell ref="AG3:AL3"/>
    <mergeCell ref="AG4:AL4"/>
    <mergeCell ref="I3:N3"/>
    <mergeCell ref="I4:N4"/>
    <mergeCell ref="O3:T3"/>
    <mergeCell ref="O4:T4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9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style="1" bestFit="1" customWidth="1"/>
  </cols>
  <sheetData>
    <row r="1" spans="1:16" ht="27" customHeight="1" x14ac:dyDescent="0.25">
      <c r="A1" s="97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7"/>
      <c r="M5" s="110"/>
      <c r="N5" s="105"/>
    </row>
    <row r="6" spans="1:16" x14ac:dyDescent="0.25">
      <c r="A6" s="15">
        <v>1</v>
      </c>
      <c r="B6" s="10" t="s">
        <v>71</v>
      </c>
      <c r="C6" s="24">
        <v>6167</v>
      </c>
      <c r="D6" s="24">
        <v>1</v>
      </c>
      <c r="E6" s="24" t="s">
        <v>72</v>
      </c>
      <c r="F6" s="28">
        <v>25</v>
      </c>
      <c r="G6" s="28">
        <v>25</v>
      </c>
      <c r="H6" s="28">
        <v>25</v>
      </c>
      <c r="I6" s="28">
        <v>25</v>
      </c>
      <c r="J6" s="28">
        <v>22</v>
      </c>
      <c r="K6" s="28">
        <v>22</v>
      </c>
      <c r="L6" s="84">
        <f t="shared" ref="L6:L25" si="0">SUM(F6:K6)</f>
        <v>144</v>
      </c>
      <c r="M6" s="78">
        <f t="shared" ref="M6:M25" si="1">SMALL(IF(ISBLANK(F6:K6),0,F6:K6),1)</f>
        <v>22</v>
      </c>
      <c r="N6" s="85">
        <f t="shared" ref="N6:N25" si="2">SUM(L6-M6)</f>
        <v>122</v>
      </c>
    </row>
    <row r="7" spans="1:16" x14ac:dyDescent="0.25">
      <c r="A7" s="15">
        <v>2</v>
      </c>
      <c r="B7" s="11" t="s">
        <v>7</v>
      </c>
      <c r="C7" s="25">
        <v>2383</v>
      </c>
      <c r="D7" s="25">
        <v>2</v>
      </c>
      <c r="E7" s="25" t="s">
        <v>8</v>
      </c>
      <c r="F7" s="6">
        <v>0</v>
      </c>
      <c r="G7" s="29">
        <v>22</v>
      </c>
      <c r="H7" s="29">
        <v>22</v>
      </c>
      <c r="I7" s="29">
        <v>22</v>
      </c>
      <c r="J7" s="29">
        <v>25</v>
      </c>
      <c r="K7" s="29">
        <v>25</v>
      </c>
      <c r="L7" s="86">
        <f t="shared" si="0"/>
        <v>116</v>
      </c>
      <c r="M7" s="78">
        <f t="shared" si="1"/>
        <v>0</v>
      </c>
      <c r="N7" s="85">
        <f t="shared" si="2"/>
        <v>116</v>
      </c>
    </row>
    <row r="8" spans="1:16" x14ac:dyDescent="0.25">
      <c r="A8" s="15">
        <v>3</v>
      </c>
      <c r="B8" s="11" t="s">
        <v>73</v>
      </c>
      <c r="C8" s="25">
        <v>2019</v>
      </c>
      <c r="D8" s="25">
        <v>441</v>
      </c>
      <c r="E8" s="25" t="s">
        <v>17</v>
      </c>
      <c r="F8" s="29">
        <v>20</v>
      </c>
      <c r="G8" s="29">
        <v>16</v>
      </c>
      <c r="H8" s="29">
        <v>16</v>
      </c>
      <c r="I8" s="29">
        <v>20</v>
      </c>
      <c r="J8" s="29">
        <v>20</v>
      </c>
      <c r="K8" s="6">
        <v>0</v>
      </c>
      <c r="L8" s="86">
        <f t="shared" si="0"/>
        <v>92</v>
      </c>
      <c r="M8" s="78">
        <f t="shared" si="1"/>
        <v>0</v>
      </c>
      <c r="N8" s="85">
        <f t="shared" si="2"/>
        <v>92</v>
      </c>
    </row>
    <row r="9" spans="1:16" x14ac:dyDescent="0.25">
      <c r="A9" s="15">
        <v>4</v>
      </c>
      <c r="B9" s="11" t="s">
        <v>75</v>
      </c>
      <c r="C9" s="25">
        <v>1724</v>
      </c>
      <c r="D9" s="25">
        <v>184</v>
      </c>
      <c r="E9" s="25" t="s">
        <v>8</v>
      </c>
      <c r="F9" s="29">
        <v>16</v>
      </c>
      <c r="G9" s="29">
        <v>13</v>
      </c>
      <c r="H9" s="29">
        <v>13</v>
      </c>
      <c r="I9" s="29">
        <v>14</v>
      </c>
      <c r="J9" s="29">
        <v>16</v>
      </c>
      <c r="K9" s="29">
        <v>16</v>
      </c>
      <c r="L9" s="86">
        <f t="shared" si="0"/>
        <v>88</v>
      </c>
      <c r="M9" s="78">
        <f t="shared" si="1"/>
        <v>13</v>
      </c>
      <c r="N9" s="85">
        <f t="shared" si="2"/>
        <v>75</v>
      </c>
    </row>
    <row r="10" spans="1:16" x14ac:dyDescent="0.25">
      <c r="A10" s="15">
        <v>5</v>
      </c>
      <c r="B10" s="11" t="s">
        <v>78</v>
      </c>
      <c r="C10" s="25">
        <v>4550</v>
      </c>
      <c r="D10" s="25">
        <v>6</v>
      </c>
      <c r="E10" s="25" t="s">
        <v>8</v>
      </c>
      <c r="F10" s="6">
        <v>0</v>
      </c>
      <c r="G10" s="29">
        <v>18</v>
      </c>
      <c r="H10" s="29">
        <v>18</v>
      </c>
      <c r="I10" s="80">
        <v>0</v>
      </c>
      <c r="J10" s="29">
        <v>18</v>
      </c>
      <c r="K10" s="29">
        <v>20</v>
      </c>
      <c r="L10" s="86">
        <f t="shared" si="0"/>
        <v>74</v>
      </c>
      <c r="M10" s="78">
        <f t="shared" si="1"/>
        <v>0</v>
      </c>
      <c r="N10" s="85">
        <f t="shared" si="2"/>
        <v>74</v>
      </c>
    </row>
    <row r="11" spans="1:16" x14ac:dyDescent="0.25">
      <c r="A11" s="15">
        <v>6</v>
      </c>
      <c r="B11" s="11" t="s">
        <v>24</v>
      </c>
      <c r="C11" s="25">
        <v>1530</v>
      </c>
      <c r="D11" s="25">
        <v>104</v>
      </c>
      <c r="E11" s="25" t="s">
        <v>21</v>
      </c>
      <c r="F11" s="29">
        <v>22</v>
      </c>
      <c r="G11" s="29">
        <v>20</v>
      </c>
      <c r="H11" s="80">
        <v>0</v>
      </c>
      <c r="I11" s="29">
        <v>12</v>
      </c>
      <c r="J11" s="29">
        <v>15</v>
      </c>
      <c r="K11" s="80">
        <v>0</v>
      </c>
      <c r="L11" s="86">
        <f t="shared" si="0"/>
        <v>69</v>
      </c>
      <c r="M11" s="78">
        <f t="shared" si="1"/>
        <v>0</v>
      </c>
      <c r="N11" s="85">
        <f t="shared" si="2"/>
        <v>69</v>
      </c>
    </row>
    <row r="12" spans="1:16" x14ac:dyDescent="0.25">
      <c r="A12" s="15">
        <v>7</v>
      </c>
      <c r="B12" s="11" t="s">
        <v>74</v>
      </c>
      <c r="C12" s="25">
        <v>3335</v>
      </c>
      <c r="D12" s="25">
        <v>8</v>
      </c>
      <c r="E12" s="25" t="s">
        <v>8</v>
      </c>
      <c r="F12" s="29">
        <v>18</v>
      </c>
      <c r="G12" s="29">
        <v>15</v>
      </c>
      <c r="H12" s="29">
        <v>20</v>
      </c>
      <c r="I12" s="80">
        <v>0</v>
      </c>
      <c r="J12" s="6">
        <v>0</v>
      </c>
      <c r="K12" s="6">
        <v>0</v>
      </c>
      <c r="L12" s="86">
        <f t="shared" si="0"/>
        <v>53</v>
      </c>
      <c r="M12" s="78">
        <f t="shared" si="1"/>
        <v>0</v>
      </c>
      <c r="N12" s="85">
        <f t="shared" si="2"/>
        <v>53</v>
      </c>
    </row>
    <row r="13" spans="1:16" x14ac:dyDescent="0.25">
      <c r="A13" s="15">
        <v>8</v>
      </c>
      <c r="B13" s="11" t="s">
        <v>76</v>
      </c>
      <c r="C13" s="25">
        <v>7304</v>
      </c>
      <c r="D13" s="25">
        <v>588</v>
      </c>
      <c r="E13" s="25" t="s">
        <v>19</v>
      </c>
      <c r="F13" s="29">
        <v>15</v>
      </c>
      <c r="G13" s="80">
        <v>0</v>
      </c>
      <c r="H13" s="29">
        <v>14</v>
      </c>
      <c r="I13" s="29">
        <v>16</v>
      </c>
      <c r="J13" s="6">
        <v>0</v>
      </c>
      <c r="K13" s="80">
        <v>0</v>
      </c>
      <c r="L13" s="86">
        <f t="shared" si="0"/>
        <v>45</v>
      </c>
      <c r="M13" s="78">
        <f t="shared" si="1"/>
        <v>0</v>
      </c>
      <c r="N13" s="85">
        <f t="shared" si="2"/>
        <v>45</v>
      </c>
    </row>
    <row r="14" spans="1:16" x14ac:dyDescent="0.25">
      <c r="A14" s="15">
        <v>9</v>
      </c>
      <c r="B14" s="11" t="s">
        <v>46</v>
      </c>
      <c r="C14" s="25">
        <v>2291</v>
      </c>
      <c r="D14" s="25">
        <v>89</v>
      </c>
      <c r="E14" s="25" t="s">
        <v>8</v>
      </c>
      <c r="F14" s="6">
        <v>0</v>
      </c>
      <c r="G14" s="80">
        <v>0</v>
      </c>
      <c r="H14" s="29">
        <v>15</v>
      </c>
      <c r="I14" s="29">
        <v>13</v>
      </c>
      <c r="J14" s="80">
        <v>0</v>
      </c>
      <c r="K14" s="80">
        <v>0</v>
      </c>
      <c r="L14" s="86">
        <f t="shared" si="0"/>
        <v>28</v>
      </c>
      <c r="M14" s="78">
        <f t="shared" si="1"/>
        <v>0</v>
      </c>
      <c r="N14" s="85">
        <f t="shared" si="2"/>
        <v>28</v>
      </c>
    </row>
    <row r="15" spans="1:16" x14ac:dyDescent="0.25">
      <c r="A15" s="15">
        <v>10</v>
      </c>
      <c r="B15" s="11" t="s">
        <v>139</v>
      </c>
      <c r="C15" s="25">
        <v>3223</v>
      </c>
      <c r="D15" s="25">
        <v>228</v>
      </c>
      <c r="E15" s="25" t="s">
        <v>19</v>
      </c>
      <c r="F15" s="80">
        <v>0</v>
      </c>
      <c r="G15" s="80">
        <v>0</v>
      </c>
      <c r="H15" s="29">
        <v>9</v>
      </c>
      <c r="I15" s="29">
        <v>18</v>
      </c>
      <c r="J15" s="80">
        <v>0</v>
      </c>
      <c r="K15" s="80">
        <v>0</v>
      </c>
      <c r="L15" s="86">
        <f t="shared" si="0"/>
        <v>27</v>
      </c>
      <c r="M15" s="78">
        <f t="shared" si="1"/>
        <v>0</v>
      </c>
      <c r="N15" s="85">
        <f t="shared" si="2"/>
        <v>27</v>
      </c>
    </row>
    <row r="16" spans="1:16" x14ac:dyDescent="0.25">
      <c r="A16" s="15">
        <v>11</v>
      </c>
      <c r="B16" s="11" t="s">
        <v>136</v>
      </c>
      <c r="C16" s="25">
        <v>100209</v>
      </c>
      <c r="D16" s="25">
        <v>874</v>
      </c>
      <c r="E16" s="25" t="s">
        <v>8</v>
      </c>
      <c r="F16" s="80">
        <v>0</v>
      </c>
      <c r="G16" s="80">
        <v>0</v>
      </c>
      <c r="H16" s="29">
        <v>12</v>
      </c>
      <c r="I16" s="29">
        <v>15</v>
      </c>
      <c r="J16" s="80">
        <v>0</v>
      </c>
      <c r="K16" s="80">
        <v>0</v>
      </c>
      <c r="L16" s="86">
        <f t="shared" si="0"/>
        <v>27</v>
      </c>
      <c r="M16" s="78">
        <f t="shared" si="1"/>
        <v>0</v>
      </c>
      <c r="N16" s="85">
        <f t="shared" si="2"/>
        <v>27</v>
      </c>
    </row>
    <row r="17" spans="1:14" x14ac:dyDescent="0.25">
      <c r="A17" s="15">
        <v>12</v>
      </c>
      <c r="B17" s="11" t="s">
        <v>137</v>
      </c>
      <c r="C17" s="25">
        <v>8374</v>
      </c>
      <c r="D17" s="25">
        <v>333</v>
      </c>
      <c r="E17" s="25" t="s">
        <v>8</v>
      </c>
      <c r="F17" s="80">
        <v>0</v>
      </c>
      <c r="G17" s="80">
        <v>0</v>
      </c>
      <c r="H17" s="29">
        <v>11</v>
      </c>
      <c r="I17" s="29">
        <v>10</v>
      </c>
      <c r="J17" s="80">
        <v>0</v>
      </c>
      <c r="K17" s="80">
        <v>0</v>
      </c>
      <c r="L17" s="86">
        <f t="shared" si="0"/>
        <v>21</v>
      </c>
      <c r="M17" s="78">
        <f t="shared" si="1"/>
        <v>0</v>
      </c>
      <c r="N17" s="85">
        <f t="shared" si="2"/>
        <v>21</v>
      </c>
    </row>
    <row r="18" spans="1:14" x14ac:dyDescent="0.25">
      <c r="A18" s="15">
        <v>13</v>
      </c>
      <c r="B18" s="11" t="s">
        <v>138</v>
      </c>
      <c r="C18" s="25">
        <v>100213</v>
      </c>
      <c r="D18" s="25">
        <v>204</v>
      </c>
      <c r="E18" s="25" t="s">
        <v>8</v>
      </c>
      <c r="F18" s="80">
        <v>0</v>
      </c>
      <c r="G18" s="80">
        <v>0</v>
      </c>
      <c r="H18" s="29">
        <v>10</v>
      </c>
      <c r="I18" s="29">
        <v>11</v>
      </c>
      <c r="J18" s="80">
        <v>0</v>
      </c>
      <c r="K18" s="80">
        <v>0</v>
      </c>
      <c r="L18" s="86">
        <f t="shared" si="0"/>
        <v>21</v>
      </c>
      <c r="M18" s="78">
        <f t="shared" si="1"/>
        <v>0</v>
      </c>
      <c r="N18" s="85">
        <f t="shared" si="2"/>
        <v>21</v>
      </c>
    </row>
    <row r="19" spans="1:14" x14ac:dyDescent="0.25">
      <c r="A19" s="15">
        <v>14</v>
      </c>
      <c r="B19" s="11" t="s">
        <v>85</v>
      </c>
      <c r="C19" s="25">
        <v>2718</v>
      </c>
      <c r="D19" s="25">
        <v>17</v>
      </c>
      <c r="E19" s="25" t="s">
        <v>16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29">
        <v>18</v>
      </c>
      <c r="L19" s="86">
        <f t="shared" si="0"/>
        <v>18</v>
      </c>
      <c r="M19" s="78">
        <f t="shared" si="1"/>
        <v>0</v>
      </c>
      <c r="N19" s="85">
        <f t="shared" si="2"/>
        <v>18</v>
      </c>
    </row>
    <row r="20" spans="1:14" x14ac:dyDescent="0.25">
      <c r="A20" s="15">
        <v>15</v>
      </c>
      <c r="B20" s="11" t="s">
        <v>122</v>
      </c>
      <c r="C20" s="25">
        <v>4556</v>
      </c>
      <c r="D20" s="25">
        <v>24</v>
      </c>
      <c r="E20" s="25" t="s">
        <v>8</v>
      </c>
      <c r="F20" s="80">
        <v>0</v>
      </c>
      <c r="G20" s="29">
        <v>14</v>
      </c>
      <c r="H20" s="80">
        <v>0</v>
      </c>
      <c r="I20" s="80">
        <v>0</v>
      </c>
      <c r="J20" s="80">
        <v>0</v>
      </c>
      <c r="K20" s="80">
        <v>0</v>
      </c>
      <c r="L20" s="86">
        <f t="shared" si="0"/>
        <v>14</v>
      </c>
      <c r="M20" s="78">
        <f t="shared" si="1"/>
        <v>0</v>
      </c>
      <c r="N20" s="85">
        <f t="shared" si="2"/>
        <v>14</v>
      </c>
    </row>
    <row r="21" spans="1:14" x14ac:dyDescent="0.25">
      <c r="A21" s="15">
        <v>16</v>
      </c>
      <c r="B21" s="11" t="s">
        <v>123</v>
      </c>
      <c r="C21" s="25">
        <v>2710</v>
      </c>
      <c r="D21" s="25">
        <v>808</v>
      </c>
      <c r="E21" s="25" t="s">
        <v>16</v>
      </c>
      <c r="F21" s="80">
        <v>0</v>
      </c>
      <c r="G21" s="6">
        <v>0</v>
      </c>
      <c r="H21" s="29">
        <v>8</v>
      </c>
      <c r="I21" s="80">
        <v>0</v>
      </c>
      <c r="J21" s="80">
        <v>0</v>
      </c>
      <c r="K21" s="80">
        <v>0</v>
      </c>
      <c r="L21" s="86">
        <f t="shared" si="0"/>
        <v>8</v>
      </c>
      <c r="M21" s="78">
        <f t="shared" si="1"/>
        <v>0</v>
      </c>
      <c r="N21" s="85">
        <f t="shared" si="2"/>
        <v>8</v>
      </c>
    </row>
    <row r="22" spans="1:14" x14ac:dyDescent="0.25">
      <c r="A22" s="15">
        <v>17</v>
      </c>
      <c r="B22" s="11" t="s">
        <v>77</v>
      </c>
      <c r="C22" s="25">
        <v>1018</v>
      </c>
      <c r="D22" s="25">
        <v>349</v>
      </c>
      <c r="E22" s="25" t="s">
        <v>17</v>
      </c>
      <c r="F22" s="6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6">
        <f t="shared" si="0"/>
        <v>0</v>
      </c>
      <c r="M22" s="78">
        <f t="shared" si="1"/>
        <v>0</v>
      </c>
      <c r="N22" s="85">
        <f t="shared" si="2"/>
        <v>0</v>
      </c>
    </row>
    <row r="23" spans="1:14" x14ac:dyDescent="0.25">
      <c r="A23" s="15">
        <v>18</v>
      </c>
      <c r="B23" s="11" t="s">
        <v>79</v>
      </c>
      <c r="C23" s="25">
        <v>7244</v>
      </c>
      <c r="D23" s="25">
        <v>79</v>
      </c>
      <c r="E23" s="25" t="s">
        <v>8</v>
      </c>
      <c r="F23" s="6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6">
        <f t="shared" si="0"/>
        <v>0</v>
      </c>
      <c r="M23" s="78">
        <f t="shared" si="1"/>
        <v>0</v>
      </c>
      <c r="N23" s="85">
        <f t="shared" si="2"/>
        <v>0</v>
      </c>
    </row>
    <row r="24" spans="1:14" x14ac:dyDescent="0.25">
      <c r="A24" s="15">
        <v>19</v>
      </c>
      <c r="B24" s="11" t="s">
        <v>80</v>
      </c>
      <c r="C24" s="25">
        <v>1283</v>
      </c>
      <c r="D24" s="25">
        <v>97</v>
      </c>
      <c r="E24" s="25" t="s">
        <v>8</v>
      </c>
      <c r="F24" s="6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6">
        <f t="shared" si="0"/>
        <v>0</v>
      </c>
      <c r="M24" s="78">
        <f t="shared" si="1"/>
        <v>0</v>
      </c>
      <c r="N24" s="85">
        <f t="shared" si="2"/>
        <v>0</v>
      </c>
    </row>
    <row r="25" spans="1:14" x14ac:dyDescent="0.25">
      <c r="A25" s="15">
        <v>20</v>
      </c>
      <c r="B25" s="11" t="s">
        <v>81</v>
      </c>
      <c r="C25" s="25">
        <v>1473</v>
      </c>
      <c r="D25" s="25">
        <v>260</v>
      </c>
      <c r="E25" s="25" t="s">
        <v>8</v>
      </c>
      <c r="F25" s="6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6">
        <f t="shared" si="0"/>
        <v>0</v>
      </c>
      <c r="M25" s="78">
        <f t="shared" si="1"/>
        <v>0</v>
      </c>
      <c r="N25" s="85">
        <f t="shared" si="2"/>
        <v>0</v>
      </c>
    </row>
    <row r="26" spans="1:14" ht="15.75" thickBot="1" x14ac:dyDescent="0.3">
      <c r="A26" s="16">
        <v>21</v>
      </c>
      <c r="B26" s="12"/>
      <c r="C26" s="26"/>
      <c r="D26" s="26"/>
      <c r="E26" s="26"/>
      <c r="F26" s="30"/>
      <c r="G26" s="30"/>
      <c r="H26" s="30"/>
      <c r="I26" s="30"/>
      <c r="J26" s="30"/>
      <c r="K26" s="30"/>
      <c r="L26" s="87"/>
      <c r="M26" s="79"/>
      <c r="N26" s="88"/>
    </row>
    <row r="27" spans="1:14" s="3" customFormat="1" x14ac:dyDescent="0.25">
      <c r="C27" s="27"/>
      <c r="D27" s="27"/>
      <c r="E27" s="27"/>
      <c r="F27" s="19">
        <v>13</v>
      </c>
      <c r="G27" s="43">
        <v>9</v>
      </c>
      <c r="H27" s="56">
        <v>13</v>
      </c>
      <c r="I27" s="56">
        <v>11</v>
      </c>
      <c r="J27" s="56">
        <v>8</v>
      </c>
      <c r="K27" s="56">
        <v>7</v>
      </c>
      <c r="L27" s="56"/>
      <c r="M27" s="56"/>
      <c r="N27" s="89">
        <f>AVERAGE(F27:K27)</f>
        <v>10.166666666666666</v>
      </c>
    </row>
    <row r="28" spans="1:14" x14ac:dyDescent="0.25">
      <c r="B28" s="96" t="s">
        <v>2</v>
      </c>
      <c r="C28" s="96"/>
      <c r="D28" s="96"/>
      <c r="E28" s="96"/>
      <c r="F28" s="96"/>
      <c r="G28" s="18"/>
      <c r="H28" s="18"/>
      <c r="I28" s="18"/>
      <c r="J28" s="18"/>
      <c r="K28" s="18"/>
      <c r="L28" s="75"/>
      <c r="M28" s="75"/>
    </row>
    <row r="29" spans="1:14" x14ac:dyDescent="0.25">
      <c r="B29" s="96"/>
      <c r="C29" s="96"/>
      <c r="D29" s="96"/>
      <c r="E29" s="96"/>
      <c r="F29" s="96"/>
      <c r="G29" s="18"/>
      <c r="H29" s="18"/>
      <c r="I29" s="18"/>
      <c r="J29" s="18"/>
      <c r="K29" s="18"/>
      <c r="L29" s="75"/>
      <c r="M29" s="75"/>
    </row>
  </sheetData>
  <sortState ref="B6:N25">
    <sortCondition descending="1" ref="N6:N25"/>
  </sortState>
  <mergeCells count="5">
    <mergeCell ref="A1:N2"/>
    <mergeCell ref="N3:N5"/>
    <mergeCell ref="B28:F29"/>
    <mergeCell ref="L3:L5"/>
    <mergeCell ref="M3:M5"/>
  </mergeCell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9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7.42578125" style="1" bestFit="1" customWidth="1"/>
  </cols>
  <sheetData>
    <row r="1" spans="1:16" ht="27" customHeight="1" x14ac:dyDescent="0.25">
      <c r="A1" s="97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7"/>
      <c r="M5" s="110"/>
      <c r="N5" s="105"/>
    </row>
    <row r="6" spans="1:16" x14ac:dyDescent="0.25">
      <c r="A6" s="15">
        <v>1</v>
      </c>
      <c r="B6" s="10" t="s">
        <v>47</v>
      </c>
      <c r="C6" s="24">
        <v>1118</v>
      </c>
      <c r="D6" s="24">
        <v>111</v>
      </c>
      <c r="E6" s="24" t="s">
        <v>16</v>
      </c>
      <c r="F6" s="28">
        <v>25</v>
      </c>
      <c r="G6" s="28">
        <v>25</v>
      </c>
      <c r="H6" s="28">
        <v>25</v>
      </c>
      <c r="I6" s="28">
        <v>25</v>
      </c>
      <c r="J6" s="81">
        <v>0</v>
      </c>
      <c r="K6" s="28">
        <v>25</v>
      </c>
      <c r="L6" s="84">
        <f t="shared" ref="L6:L24" si="0">SUM(F6:K6)</f>
        <v>125</v>
      </c>
      <c r="M6" s="78">
        <f t="shared" ref="M6:M24" si="1">SMALL(IF(ISBLANK(F6:K6),0,F6:K6),1)</f>
        <v>0</v>
      </c>
      <c r="N6" s="85">
        <f t="shared" ref="N6:N24" si="2">SUM(L6-M6)</f>
        <v>125</v>
      </c>
    </row>
    <row r="7" spans="1:16" x14ac:dyDescent="0.25">
      <c r="A7" s="15">
        <v>2</v>
      </c>
      <c r="B7" s="11" t="s">
        <v>87</v>
      </c>
      <c r="C7" s="25">
        <v>1492</v>
      </c>
      <c r="D7" s="25">
        <v>108</v>
      </c>
      <c r="E7" s="25" t="s">
        <v>8</v>
      </c>
      <c r="F7" s="29">
        <v>15</v>
      </c>
      <c r="G7" s="29">
        <v>22</v>
      </c>
      <c r="H7" s="29">
        <v>22</v>
      </c>
      <c r="I7" s="29">
        <v>22</v>
      </c>
      <c r="J7" s="29">
        <v>25</v>
      </c>
      <c r="K7" s="29">
        <v>22</v>
      </c>
      <c r="L7" s="86">
        <f t="shared" si="0"/>
        <v>128</v>
      </c>
      <c r="M7" s="78">
        <f t="shared" si="1"/>
        <v>15</v>
      </c>
      <c r="N7" s="85">
        <f t="shared" si="2"/>
        <v>113</v>
      </c>
    </row>
    <row r="8" spans="1:16" x14ac:dyDescent="0.25">
      <c r="A8" s="15">
        <v>3</v>
      </c>
      <c r="B8" s="11" t="s">
        <v>124</v>
      </c>
      <c r="C8" s="25">
        <v>1282</v>
      </c>
      <c r="D8" s="25">
        <v>91</v>
      </c>
      <c r="E8" s="25" t="s">
        <v>16</v>
      </c>
      <c r="F8" s="80">
        <v>0</v>
      </c>
      <c r="G8" s="29">
        <v>15</v>
      </c>
      <c r="H8" s="29">
        <v>20</v>
      </c>
      <c r="I8" s="29">
        <v>20</v>
      </c>
      <c r="J8" s="29">
        <v>14</v>
      </c>
      <c r="K8" s="29">
        <v>20</v>
      </c>
      <c r="L8" s="86">
        <f t="shared" si="0"/>
        <v>89</v>
      </c>
      <c r="M8" s="78">
        <f t="shared" si="1"/>
        <v>0</v>
      </c>
      <c r="N8" s="85">
        <f t="shared" si="2"/>
        <v>89</v>
      </c>
    </row>
    <row r="9" spans="1:16" x14ac:dyDescent="0.25">
      <c r="A9" s="15">
        <v>4</v>
      </c>
      <c r="B9" s="11" t="s">
        <v>84</v>
      </c>
      <c r="C9" s="25">
        <v>1312</v>
      </c>
      <c r="D9" s="25">
        <v>59</v>
      </c>
      <c r="E9" s="25" t="s">
        <v>8</v>
      </c>
      <c r="F9" s="29">
        <v>20</v>
      </c>
      <c r="G9" s="29">
        <v>14</v>
      </c>
      <c r="H9" s="29">
        <v>15</v>
      </c>
      <c r="I9" s="29">
        <v>18</v>
      </c>
      <c r="J9" s="29">
        <v>16</v>
      </c>
      <c r="K9" s="29">
        <v>18</v>
      </c>
      <c r="L9" s="86">
        <f t="shared" si="0"/>
        <v>101</v>
      </c>
      <c r="M9" s="78">
        <f t="shared" si="1"/>
        <v>14</v>
      </c>
      <c r="N9" s="85">
        <f t="shared" si="2"/>
        <v>87</v>
      </c>
    </row>
    <row r="10" spans="1:16" x14ac:dyDescent="0.25">
      <c r="A10" s="15">
        <v>5</v>
      </c>
      <c r="B10" s="11" t="s">
        <v>85</v>
      </c>
      <c r="C10" s="25">
        <v>2718</v>
      </c>
      <c r="D10" s="25">
        <v>17</v>
      </c>
      <c r="E10" s="25" t="s">
        <v>16</v>
      </c>
      <c r="F10" s="29">
        <v>18</v>
      </c>
      <c r="G10" s="29">
        <v>20</v>
      </c>
      <c r="H10" s="80">
        <v>0</v>
      </c>
      <c r="I10" s="80">
        <v>0</v>
      </c>
      <c r="J10" s="29">
        <v>20</v>
      </c>
      <c r="K10" s="80">
        <v>0</v>
      </c>
      <c r="L10" s="86">
        <f t="shared" si="0"/>
        <v>58</v>
      </c>
      <c r="M10" s="78">
        <f t="shared" si="1"/>
        <v>0</v>
      </c>
      <c r="N10" s="85">
        <f t="shared" si="2"/>
        <v>58</v>
      </c>
    </row>
    <row r="11" spans="1:16" x14ac:dyDescent="0.25">
      <c r="A11" s="15">
        <v>6</v>
      </c>
      <c r="B11" s="11" t="s">
        <v>83</v>
      </c>
      <c r="C11" s="25">
        <v>1642</v>
      </c>
      <c r="D11" s="25">
        <v>216</v>
      </c>
      <c r="E11" s="25" t="s">
        <v>8</v>
      </c>
      <c r="F11" s="29">
        <v>22</v>
      </c>
      <c r="G11" s="29">
        <v>16</v>
      </c>
      <c r="H11" s="29">
        <v>18</v>
      </c>
      <c r="I11" s="80">
        <v>0</v>
      </c>
      <c r="J11" s="80">
        <v>0</v>
      </c>
      <c r="K11" s="80">
        <v>0</v>
      </c>
      <c r="L11" s="86">
        <f t="shared" si="0"/>
        <v>56</v>
      </c>
      <c r="M11" s="78">
        <f t="shared" si="1"/>
        <v>0</v>
      </c>
      <c r="N11" s="85">
        <f t="shared" si="2"/>
        <v>56</v>
      </c>
    </row>
    <row r="12" spans="1:16" x14ac:dyDescent="0.25">
      <c r="A12" s="15">
        <v>7</v>
      </c>
      <c r="B12" s="11" t="s">
        <v>86</v>
      </c>
      <c r="C12" s="25">
        <v>2195</v>
      </c>
      <c r="D12" s="25">
        <v>12</v>
      </c>
      <c r="E12" s="25" t="s">
        <v>8</v>
      </c>
      <c r="F12" s="29">
        <v>16</v>
      </c>
      <c r="G12" s="29">
        <v>18</v>
      </c>
      <c r="H12" s="80">
        <v>0</v>
      </c>
      <c r="I12" s="80">
        <v>0</v>
      </c>
      <c r="J12" s="29">
        <v>15</v>
      </c>
      <c r="K12" s="80">
        <v>0</v>
      </c>
      <c r="L12" s="86">
        <f t="shared" si="0"/>
        <v>49</v>
      </c>
      <c r="M12" s="78">
        <f t="shared" si="1"/>
        <v>0</v>
      </c>
      <c r="N12" s="85">
        <f t="shared" si="2"/>
        <v>49</v>
      </c>
    </row>
    <row r="13" spans="1:16" x14ac:dyDescent="0.25">
      <c r="A13" s="15">
        <v>8</v>
      </c>
      <c r="B13" s="11" t="s">
        <v>91</v>
      </c>
      <c r="C13" s="25">
        <v>2181</v>
      </c>
      <c r="D13" s="25">
        <v>241</v>
      </c>
      <c r="E13" s="25" t="s">
        <v>8</v>
      </c>
      <c r="F13" s="6">
        <v>0</v>
      </c>
      <c r="G13" s="29">
        <v>12</v>
      </c>
      <c r="H13" s="29">
        <v>16</v>
      </c>
      <c r="I13" s="29">
        <v>14</v>
      </c>
      <c r="J13" s="80">
        <v>0</v>
      </c>
      <c r="K13" s="80">
        <v>0</v>
      </c>
      <c r="L13" s="86">
        <f t="shared" si="0"/>
        <v>42</v>
      </c>
      <c r="M13" s="78">
        <f t="shared" si="1"/>
        <v>0</v>
      </c>
      <c r="N13" s="85">
        <f t="shared" si="2"/>
        <v>42</v>
      </c>
    </row>
    <row r="14" spans="1:16" x14ac:dyDescent="0.25">
      <c r="A14" s="15">
        <v>9</v>
      </c>
      <c r="B14" s="11" t="s">
        <v>88</v>
      </c>
      <c r="C14" s="25">
        <v>1314</v>
      </c>
      <c r="D14" s="25">
        <v>450</v>
      </c>
      <c r="E14" s="25" t="s">
        <v>8</v>
      </c>
      <c r="F14" s="29">
        <v>14</v>
      </c>
      <c r="G14" s="29">
        <v>13</v>
      </c>
      <c r="H14" s="29">
        <v>12</v>
      </c>
      <c r="I14" s="80">
        <v>0</v>
      </c>
      <c r="J14" s="80">
        <v>0</v>
      </c>
      <c r="K14" s="80">
        <v>0</v>
      </c>
      <c r="L14" s="86">
        <f t="shared" si="0"/>
        <v>39</v>
      </c>
      <c r="M14" s="78">
        <f t="shared" si="1"/>
        <v>0</v>
      </c>
      <c r="N14" s="85">
        <f t="shared" si="2"/>
        <v>39</v>
      </c>
    </row>
    <row r="15" spans="1:16" x14ac:dyDescent="0.25">
      <c r="A15" s="15">
        <v>10</v>
      </c>
      <c r="B15" s="11" t="s">
        <v>46</v>
      </c>
      <c r="C15" s="25">
        <v>2291</v>
      </c>
      <c r="D15" s="25">
        <v>89</v>
      </c>
      <c r="E15" s="25" t="s">
        <v>8</v>
      </c>
      <c r="F15" s="80">
        <v>0</v>
      </c>
      <c r="G15" s="80">
        <v>0</v>
      </c>
      <c r="H15" s="80">
        <v>0</v>
      </c>
      <c r="I15" s="80">
        <v>0</v>
      </c>
      <c r="J15" s="29">
        <v>22</v>
      </c>
      <c r="K15" s="29">
        <v>16</v>
      </c>
      <c r="L15" s="86">
        <f t="shared" si="0"/>
        <v>38</v>
      </c>
      <c r="M15" s="78">
        <f t="shared" si="1"/>
        <v>0</v>
      </c>
      <c r="N15" s="85">
        <f t="shared" si="2"/>
        <v>38</v>
      </c>
    </row>
    <row r="16" spans="1:16" x14ac:dyDescent="0.25">
      <c r="A16" s="15">
        <v>11</v>
      </c>
      <c r="B16" s="11" t="s">
        <v>140</v>
      </c>
      <c r="C16" s="25">
        <v>10025</v>
      </c>
      <c r="D16" s="25">
        <v>303</v>
      </c>
      <c r="E16" s="25" t="s">
        <v>16</v>
      </c>
      <c r="F16" s="80">
        <v>0</v>
      </c>
      <c r="G16" s="80">
        <v>0</v>
      </c>
      <c r="H16" s="29">
        <v>14</v>
      </c>
      <c r="I16" s="29">
        <v>16</v>
      </c>
      <c r="J16" s="80">
        <v>0</v>
      </c>
      <c r="K16" s="80">
        <v>0</v>
      </c>
      <c r="L16" s="86">
        <f t="shared" si="0"/>
        <v>30</v>
      </c>
      <c r="M16" s="78">
        <f t="shared" si="1"/>
        <v>0</v>
      </c>
      <c r="N16" s="85">
        <f t="shared" si="2"/>
        <v>30</v>
      </c>
    </row>
    <row r="17" spans="1:14" x14ac:dyDescent="0.25">
      <c r="A17" s="15">
        <v>12</v>
      </c>
      <c r="B17" s="11" t="s">
        <v>141</v>
      </c>
      <c r="C17" s="25">
        <v>1778</v>
      </c>
      <c r="D17" s="25">
        <v>836</v>
      </c>
      <c r="E17" s="25" t="s">
        <v>8</v>
      </c>
      <c r="F17" s="80">
        <v>0</v>
      </c>
      <c r="G17" s="80">
        <v>0</v>
      </c>
      <c r="H17" s="29">
        <v>13</v>
      </c>
      <c r="I17" s="29">
        <v>15</v>
      </c>
      <c r="J17" s="80">
        <v>0</v>
      </c>
      <c r="K17" s="80">
        <v>0</v>
      </c>
      <c r="L17" s="86">
        <f t="shared" si="0"/>
        <v>28</v>
      </c>
      <c r="M17" s="78">
        <f t="shared" si="1"/>
        <v>0</v>
      </c>
      <c r="N17" s="85">
        <f t="shared" si="2"/>
        <v>28</v>
      </c>
    </row>
    <row r="18" spans="1:14" x14ac:dyDescent="0.25">
      <c r="A18" s="15">
        <v>13</v>
      </c>
      <c r="B18" s="11" t="s">
        <v>94</v>
      </c>
      <c r="C18" s="25">
        <v>1210</v>
      </c>
      <c r="D18" s="25">
        <v>121</v>
      </c>
      <c r="E18" s="25" t="s">
        <v>8</v>
      </c>
      <c r="F18" s="6">
        <v>0</v>
      </c>
      <c r="G18" s="80">
        <v>0</v>
      </c>
      <c r="H18" s="80">
        <v>0</v>
      </c>
      <c r="I18" s="80">
        <v>0</v>
      </c>
      <c r="J18" s="29">
        <v>13</v>
      </c>
      <c r="K18" s="29">
        <v>15</v>
      </c>
      <c r="L18" s="86">
        <f t="shared" si="0"/>
        <v>28</v>
      </c>
      <c r="M18" s="78">
        <f t="shared" si="1"/>
        <v>0</v>
      </c>
      <c r="N18" s="85">
        <f t="shared" si="2"/>
        <v>28</v>
      </c>
    </row>
    <row r="19" spans="1:14" x14ac:dyDescent="0.25">
      <c r="A19" s="15">
        <v>14</v>
      </c>
      <c r="B19" s="11" t="s">
        <v>79</v>
      </c>
      <c r="C19" s="25">
        <v>7244</v>
      </c>
      <c r="D19" s="25">
        <v>79</v>
      </c>
      <c r="E19" s="25" t="s">
        <v>8</v>
      </c>
      <c r="F19" s="80">
        <v>0</v>
      </c>
      <c r="G19" s="80">
        <v>0</v>
      </c>
      <c r="H19" s="80">
        <v>0</v>
      </c>
      <c r="I19" s="80">
        <v>0</v>
      </c>
      <c r="J19" s="29">
        <v>18</v>
      </c>
      <c r="K19" s="80">
        <v>0</v>
      </c>
      <c r="L19" s="86">
        <f t="shared" si="0"/>
        <v>18</v>
      </c>
      <c r="M19" s="78">
        <f t="shared" si="1"/>
        <v>0</v>
      </c>
      <c r="N19" s="85">
        <f t="shared" si="2"/>
        <v>18</v>
      </c>
    </row>
    <row r="20" spans="1:14" x14ac:dyDescent="0.25">
      <c r="A20" s="15">
        <v>15</v>
      </c>
      <c r="B20" s="11" t="s">
        <v>89</v>
      </c>
      <c r="C20" s="25">
        <v>4172</v>
      </c>
      <c r="D20" s="25">
        <v>805</v>
      </c>
      <c r="E20" s="25" t="s">
        <v>8</v>
      </c>
      <c r="F20" s="29">
        <v>13</v>
      </c>
      <c r="G20" s="6">
        <v>0</v>
      </c>
      <c r="H20" s="80">
        <v>0</v>
      </c>
      <c r="I20" s="80">
        <v>0</v>
      </c>
      <c r="J20" s="80">
        <v>0</v>
      </c>
      <c r="K20" s="80">
        <v>0</v>
      </c>
      <c r="L20" s="86">
        <f t="shared" si="0"/>
        <v>13</v>
      </c>
      <c r="M20" s="78">
        <f t="shared" si="1"/>
        <v>0</v>
      </c>
      <c r="N20" s="85">
        <f t="shared" si="2"/>
        <v>13</v>
      </c>
    </row>
    <row r="21" spans="1:14" x14ac:dyDescent="0.25">
      <c r="A21" s="15">
        <v>16</v>
      </c>
      <c r="B21" s="11" t="s">
        <v>90</v>
      </c>
      <c r="C21" s="25">
        <v>1274</v>
      </c>
      <c r="D21" s="25">
        <v>129</v>
      </c>
      <c r="E21" s="25" t="s">
        <v>8</v>
      </c>
      <c r="F21" s="6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6">
        <f t="shared" si="0"/>
        <v>0</v>
      </c>
      <c r="M21" s="78">
        <f t="shared" si="1"/>
        <v>0</v>
      </c>
      <c r="N21" s="85">
        <f t="shared" si="2"/>
        <v>0</v>
      </c>
    </row>
    <row r="22" spans="1:14" x14ac:dyDescent="0.25">
      <c r="A22" s="15">
        <v>17</v>
      </c>
      <c r="B22" s="11" t="s">
        <v>92</v>
      </c>
      <c r="C22" s="25">
        <v>1922</v>
      </c>
      <c r="D22" s="25">
        <v>147</v>
      </c>
      <c r="E22" s="25" t="s">
        <v>8</v>
      </c>
      <c r="F22" s="6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6">
        <f t="shared" si="0"/>
        <v>0</v>
      </c>
      <c r="M22" s="78">
        <f t="shared" si="1"/>
        <v>0</v>
      </c>
      <c r="N22" s="85">
        <f t="shared" si="2"/>
        <v>0</v>
      </c>
    </row>
    <row r="23" spans="1:14" x14ac:dyDescent="0.25">
      <c r="A23" s="15">
        <v>18</v>
      </c>
      <c r="B23" s="11" t="s">
        <v>165</v>
      </c>
      <c r="C23" s="25">
        <v>1285</v>
      </c>
      <c r="D23" s="25">
        <v>300</v>
      </c>
      <c r="E23" s="25" t="s">
        <v>8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6">
        <v>0</v>
      </c>
      <c r="L23" s="86">
        <f t="shared" si="0"/>
        <v>0</v>
      </c>
      <c r="M23" s="78">
        <f t="shared" si="1"/>
        <v>0</v>
      </c>
      <c r="N23" s="85">
        <f t="shared" si="2"/>
        <v>0</v>
      </c>
    </row>
    <row r="24" spans="1:14" x14ac:dyDescent="0.25">
      <c r="A24" s="15">
        <v>19</v>
      </c>
      <c r="B24" s="11" t="s">
        <v>93</v>
      </c>
      <c r="C24" s="25">
        <v>1080</v>
      </c>
      <c r="D24" s="25">
        <v>39</v>
      </c>
      <c r="E24" s="25" t="s">
        <v>8</v>
      </c>
      <c r="F24" s="6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6">
        <f t="shared" si="0"/>
        <v>0</v>
      </c>
      <c r="M24" s="78">
        <f t="shared" si="1"/>
        <v>0</v>
      </c>
      <c r="N24" s="85">
        <f t="shared" si="2"/>
        <v>0</v>
      </c>
    </row>
    <row r="25" spans="1:14" ht="15.75" thickBot="1" x14ac:dyDescent="0.3">
      <c r="A25" s="16">
        <v>20</v>
      </c>
      <c r="B25" s="12"/>
      <c r="C25" s="26"/>
      <c r="D25" s="26"/>
      <c r="E25" s="26"/>
      <c r="F25" s="30"/>
      <c r="G25" s="30"/>
      <c r="H25" s="30"/>
      <c r="I25" s="30"/>
      <c r="J25" s="30"/>
      <c r="K25" s="30"/>
      <c r="L25" s="87"/>
      <c r="M25" s="79"/>
      <c r="N25" s="88"/>
    </row>
    <row r="26" spans="1:14" s="3" customFormat="1" x14ac:dyDescent="0.25">
      <c r="C26" s="27"/>
      <c r="D26" s="27"/>
      <c r="E26" s="27"/>
      <c r="F26" s="45">
        <v>13</v>
      </c>
      <c r="G26" s="45">
        <v>10</v>
      </c>
      <c r="H26" s="56">
        <v>9</v>
      </c>
      <c r="I26" s="56">
        <v>7</v>
      </c>
      <c r="J26" s="56">
        <v>8</v>
      </c>
      <c r="K26" s="56">
        <v>7</v>
      </c>
      <c r="L26" s="56"/>
      <c r="M26" s="56"/>
      <c r="N26" s="89">
        <f>AVERAGE(F26:L26)</f>
        <v>9</v>
      </c>
    </row>
    <row r="27" spans="1:14" x14ac:dyDescent="0.25">
      <c r="B27" s="96" t="s">
        <v>2</v>
      </c>
      <c r="C27" s="96"/>
      <c r="D27" s="96"/>
      <c r="E27" s="96"/>
      <c r="F27" s="96"/>
      <c r="G27" s="44"/>
      <c r="H27" s="44"/>
      <c r="I27" s="44"/>
      <c r="J27" s="44"/>
      <c r="K27" s="44"/>
      <c r="L27" s="75"/>
      <c r="M27" s="75"/>
    </row>
    <row r="28" spans="1:14" x14ac:dyDescent="0.25">
      <c r="B28" s="96"/>
      <c r="C28" s="96"/>
      <c r="D28" s="96"/>
      <c r="E28" s="96"/>
      <c r="F28" s="96"/>
      <c r="G28" s="44"/>
      <c r="H28" s="44"/>
      <c r="I28" s="44"/>
      <c r="J28" s="44"/>
      <c r="K28" s="44"/>
      <c r="L28" s="75"/>
      <c r="M28" s="75"/>
    </row>
  </sheetData>
  <sortState ref="B6:N24">
    <sortCondition descending="1" ref="N6:N24"/>
  </sortState>
  <mergeCells count="5">
    <mergeCell ref="A1:N2"/>
    <mergeCell ref="N3:N5"/>
    <mergeCell ref="B27:F28"/>
    <mergeCell ref="L3:L5"/>
    <mergeCell ref="M3:M5"/>
  </mergeCells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9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7.42578125" style="1" bestFit="1" customWidth="1"/>
  </cols>
  <sheetData>
    <row r="1" spans="1:16" ht="27" customHeight="1" x14ac:dyDescent="0.25">
      <c r="A1" s="97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7"/>
      <c r="M5" s="110"/>
      <c r="N5" s="105"/>
    </row>
    <row r="6" spans="1:16" x14ac:dyDescent="0.25">
      <c r="A6" s="15">
        <v>1</v>
      </c>
      <c r="B6" s="10" t="s">
        <v>23</v>
      </c>
      <c r="C6" s="24">
        <v>1495</v>
      </c>
      <c r="D6" s="24">
        <v>77</v>
      </c>
      <c r="E6" s="24" t="s">
        <v>16</v>
      </c>
      <c r="F6" s="28">
        <v>25</v>
      </c>
      <c r="G6" s="28">
        <v>25</v>
      </c>
      <c r="H6" s="28">
        <v>25</v>
      </c>
      <c r="I6" s="28">
        <v>25</v>
      </c>
      <c r="J6" s="81">
        <v>0</v>
      </c>
      <c r="K6" s="28">
        <v>15</v>
      </c>
      <c r="L6" s="84">
        <f t="shared" ref="L6:L23" si="0">SUM(F6:K6)</f>
        <v>115</v>
      </c>
      <c r="M6" s="78">
        <f t="shared" ref="M6:M23" si="1">SMALL(IF(ISBLANK(F6:K6),0,F6:K6),1)</f>
        <v>0</v>
      </c>
      <c r="N6" s="85">
        <f t="shared" ref="N6:N23" si="2">SUM(L6-M6)</f>
        <v>115</v>
      </c>
    </row>
    <row r="7" spans="1:16" x14ac:dyDescent="0.25">
      <c r="A7" s="15">
        <v>2</v>
      </c>
      <c r="B7" s="11" t="s">
        <v>18</v>
      </c>
      <c r="C7" s="25">
        <v>2716</v>
      </c>
      <c r="D7" s="25">
        <v>73</v>
      </c>
      <c r="E7" s="25" t="s">
        <v>25</v>
      </c>
      <c r="F7" s="29">
        <v>18</v>
      </c>
      <c r="G7" s="29">
        <v>15</v>
      </c>
      <c r="H7" s="29">
        <v>22</v>
      </c>
      <c r="I7" s="29">
        <v>22</v>
      </c>
      <c r="J7" s="29">
        <v>25</v>
      </c>
      <c r="K7" s="6">
        <v>0</v>
      </c>
      <c r="L7" s="86">
        <f t="shared" si="0"/>
        <v>102</v>
      </c>
      <c r="M7" s="78">
        <f t="shared" si="1"/>
        <v>0</v>
      </c>
      <c r="N7" s="85">
        <f t="shared" si="2"/>
        <v>102</v>
      </c>
    </row>
    <row r="8" spans="1:16" x14ac:dyDescent="0.25">
      <c r="A8" s="15">
        <v>3</v>
      </c>
      <c r="B8" s="11" t="s">
        <v>20</v>
      </c>
      <c r="C8" s="25">
        <v>3626</v>
      </c>
      <c r="D8" s="25">
        <v>11</v>
      </c>
      <c r="E8" s="25" t="s">
        <v>17</v>
      </c>
      <c r="F8" s="29">
        <v>22</v>
      </c>
      <c r="G8" s="29">
        <v>20</v>
      </c>
      <c r="H8" s="29">
        <v>18</v>
      </c>
      <c r="I8" s="29">
        <v>18</v>
      </c>
      <c r="J8" s="80">
        <v>0</v>
      </c>
      <c r="K8" s="29">
        <v>20</v>
      </c>
      <c r="L8" s="86">
        <f t="shared" si="0"/>
        <v>98</v>
      </c>
      <c r="M8" s="78">
        <f t="shared" si="1"/>
        <v>0</v>
      </c>
      <c r="N8" s="85">
        <f t="shared" si="2"/>
        <v>98</v>
      </c>
    </row>
    <row r="9" spans="1:16" x14ac:dyDescent="0.25">
      <c r="A9" s="15">
        <v>4</v>
      </c>
      <c r="B9" s="11" t="s">
        <v>96</v>
      </c>
      <c r="C9" s="25">
        <v>1924</v>
      </c>
      <c r="D9" s="25">
        <v>316</v>
      </c>
      <c r="E9" s="25" t="s">
        <v>8</v>
      </c>
      <c r="F9" s="29">
        <v>16</v>
      </c>
      <c r="G9" s="29">
        <v>18</v>
      </c>
      <c r="H9" s="29">
        <v>16</v>
      </c>
      <c r="I9" s="29">
        <v>15</v>
      </c>
      <c r="J9" s="29">
        <v>18</v>
      </c>
      <c r="K9" s="29">
        <v>22</v>
      </c>
      <c r="L9" s="86">
        <f t="shared" si="0"/>
        <v>105</v>
      </c>
      <c r="M9" s="78">
        <f t="shared" si="1"/>
        <v>15</v>
      </c>
      <c r="N9" s="85">
        <f t="shared" si="2"/>
        <v>90</v>
      </c>
    </row>
    <row r="10" spans="1:16" x14ac:dyDescent="0.25">
      <c r="A10" s="15">
        <v>5</v>
      </c>
      <c r="B10" s="11" t="s">
        <v>97</v>
      </c>
      <c r="C10" s="25">
        <v>1317</v>
      </c>
      <c r="D10" s="25">
        <v>160</v>
      </c>
      <c r="E10" s="25" t="s">
        <v>16</v>
      </c>
      <c r="F10" s="29">
        <v>15</v>
      </c>
      <c r="G10" s="29">
        <v>16</v>
      </c>
      <c r="H10" s="29">
        <v>15</v>
      </c>
      <c r="I10" s="29">
        <v>14</v>
      </c>
      <c r="J10" s="29">
        <v>22</v>
      </c>
      <c r="K10" s="29">
        <v>18</v>
      </c>
      <c r="L10" s="86">
        <f t="shared" si="0"/>
        <v>100</v>
      </c>
      <c r="M10" s="78">
        <f t="shared" si="1"/>
        <v>14</v>
      </c>
      <c r="N10" s="85">
        <f t="shared" si="2"/>
        <v>86</v>
      </c>
    </row>
    <row r="11" spans="1:16" x14ac:dyDescent="0.25">
      <c r="A11" s="15">
        <v>6</v>
      </c>
      <c r="B11" s="11" t="s">
        <v>45</v>
      </c>
      <c r="C11" s="25">
        <v>1615</v>
      </c>
      <c r="D11" s="25">
        <v>222</v>
      </c>
      <c r="E11" s="25" t="s">
        <v>8</v>
      </c>
      <c r="F11" s="29">
        <v>12</v>
      </c>
      <c r="G11" s="6">
        <v>0</v>
      </c>
      <c r="H11" s="29">
        <v>20</v>
      </c>
      <c r="I11" s="29">
        <v>20</v>
      </c>
      <c r="J11" s="80">
        <v>0</v>
      </c>
      <c r="K11" s="29">
        <v>25</v>
      </c>
      <c r="L11" s="86">
        <f t="shared" si="0"/>
        <v>77</v>
      </c>
      <c r="M11" s="78">
        <f t="shared" si="1"/>
        <v>0</v>
      </c>
      <c r="N11" s="85">
        <f t="shared" si="2"/>
        <v>77</v>
      </c>
    </row>
    <row r="12" spans="1:16" x14ac:dyDescent="0.25">
      <c r="A12" s="15">
        <v>7</v>
      </c>
      <c r="B12" s="11" t="s">
        <v>125</v>
      </c>
      <c r="C12" s="25">
        <v>3586</v>
      </c>
      <c r="D12" s="25">
        <v>535</v>
      </c>
      <c r="E12" s="25" t="s">
        <v>8</v>
      </c>
      <c r="F12" s="80">
        <v>0</v>
      </c>
      <c r="G12" s="29">
        <v>14</v>
      </c>
      <c r="H12" s="29">
        <v>13</v>
      </c>
      <c r="I12" s="29">
        <v>16</v>
      </c>
      <c r="J12" s="29">
        <v>20</v>
      </c>
      <c r="K12" s="80">
        <v>0</v>
      </c>
      <c r="L12" s="86">
        <f t="shared" si="0"/>
        <v>63</v>
      </c>
      <c r="M12" s="78">
        <f t="shared" si="1"/>
        <v>0</v>
      </c>
      <c r="N12" s="85">
        <f t="shared" si="2"/>
        <v>63</v>
      </c>
    </row>
    <row r="13" spans="1:16" x14ac:dyDescent="0.25">
      <c r="A13" s="15">
        <v>8</v>
      </c>
      <c r="B13" s="11" t="s">
        <v>129</v>
      </c>
      <c r="C13" s="25">
        <v>2143</v>
      </c>
      <c r="D13" s="25">
        <v>639</v>
      </c>
      <c r="E13" s="25" t="s">
        <v>8</v>
      </c>
      <c r="F13" s="80">
        <v>0</v>
      </c>
      <c r="G13" s="6">
        <v>0</v>
      </c>
      <c r="H13" s="29">
        <v>14</v>
      </c>
      <c r="I13" s="29">
        <v>13</v>
      </c>
      <c r="J13" s="29">
        <v>16</v>
      </c>
      <c r="K13" s="80">
        <v>0</v>
      </c>
      <c r="L13" s="86">
        <f t="shared" si="0"/>
        <v>43</v>
      </c>
      <c r="M13" s="78">
        <f t="shared" si="1"/>
        <v>0</v>
      </c>
      <c r="N13" s="85">
        <f t="shared" si="2"/>
        <v>43</v>
      </c>
    </row>
    <row r="14" spans="1:16" x14ac:dyDescent="0.25">
      <c r="A14" s="15">
        <v>9</v>
      </c>
      <c r="B14" s="11" t="s">
        <v>26</v>
      </c>
      <c r="C14" s="25">
        <v>3707</v>
      </c>
      <c r="D14" s="25">
        <v>16</v>
      </c>
      <c r="E14" s="25" t="s">
        <v>27</v>
      </c>
      <c r="F14" s="29">
        <v>20</v>
      </c>
      <c r="G14" s="29">
        <v>22</v>
      </c>
      <c r="H14" s="80">
        <v>0</v>
      </c>
      <c r="I14" s="80">
        <v>0</v>
      </c>
      <c r="J14" s="80">
        <v>0</v>
      </c>
      <c r="K14" s="80">
        <v>0</v>
      </c>
      <c r="L14" s="86">
        <f t="shared" si="0"/>
        <v>42</v>
      </c>
      <c r="M14" s="78">
        <f t="shared" si="1"/>
        <v>0</v>
      </c>
      <c r="N14" s="85">
        <f t="shared" si="2"/>
        <v>42</v>
      </c>
    </row>
    <row r="15" spans="1:16" x14ac:dyDescent="0.25">
      <c r="A15" s="15">
        <v>10</v>
      </c>
      <c r="B15" s="11" t="s">
        <v>44</v>
      </c>
      <c r="C15" s="25">
        <v>2747</v>
      </c>
      <c r="D15" s="25">
        <v>746</v>
      </c>
      <c r="E15" s="25" t="s">
        <v>8</v>
      </c>
      <c r="F15" s="29">
        <v>14</v>
      </c>
      <c r="G15" s="29">
        <v>12</v>
      </c>
      <c r="H15" s="80">
        <v>0</v>
      </c>
      <c r="I15" s="80">
        <v>0</v>
      </c>
      <c r="J15" s="80">
        <v>0</v>
      </c>
      <c r="K15" s="80">
        <v>0</v>
      </c>
      <c r="L15" s="86">
        <f t="shared" si="0"/>
        <v>26</v>
      </c>
      <c r="M15" s="78">
        <f t="shared" si="1"/>
        <v>0</v>
      </c>
      <c r="N15" s="85">
        <f t="shared" si="2"/>
        <v>26</v>
      </c>
    </row>
    <row r="16" spans="1:16" x14ac:dyDescent="0.25">
      <c r="A16" s="15">
        <v>11</v>
      </c>
      <c r="B16" s="11" t="s">
        <v>128</v>
      </c>
      <c r="C16" s="25">
        <v>2116</v>
      </c>
      <c r="D16" s="25">
        <v>710</v>
      </c>
      <c r="E16" s="25" t="s">
        <v>8</v>
      </c>
      <c r="F16" s="80">
        <v>0</v>
      </c>
      <c r="G16" s="29">
        <v>9</v>
      </c>
      <c r="H16" s="80">
        <v>0</v>
      </c>
      <c r="I16" s="80">
        <v>0</v>
      </c>
      <c r="J16" s="29">
        <v>15</v>
      </c>
      <c r="K16" s="6">
        <v>0</v>
      </c>
      <c r="L16" s="86">
        <f t="shared" si="0"/>
        <v>24</v>
      </c>
      <c r="M16" s="78">
        <f t="shared" si="1"/>
        <v>0</v>
      </c>
      <c r="N16" s="85">
        <f t="shared" si="2"/>
        <v>24</v>
      </c>
    </row>
    <row r="17" spans="1:14" x14ac:dyDescent="0.25">
      <c r="A17" s="15">
        <v>12</v>
      </c>
      <c r="B17" s="11" t="s">
        <v>127</v>
      </c>
      <c r="C17" s="25">
        <v>2180</v>
      </c>
      <c r="D17" s="25">
        <v>343</v>
      </c>
      <c r="E17" s="25" t="s">
        <v>8</v>
      </c>
      <c r="F17" s="80">
        <v>0</v>
      </c>
      <c r="G17" s="29">
        <v>11</v>
      </c>
      <c r="H17" s="29">
        <v>12</v>
      </c>
      <c r="I17" s="80">
        <v>0</v>
      </c>
      <c r="J17" s="80">
        <v>0</v>
      </c>
      <c r="K17" s="80">
        <v>0</v>
      </c>
      <c r="L17" s="86">
        <f t="shared" si="0"/>
        <v>23</v>
      </c>
      <c r="M17" s="78">
        <f t="shared" si="1"/>
        <v>0</v>
      </c>
      <c r="N17" s="85">
        <f t="shared" si="2"/>
        <v>23</v>
      </c>
    </row>
    <row r="18" spans="1:14" x14ac:dyDescent="0.25">
      <c r="A18" s="15">
        <v>13</v>
      </c>
      <c r="B18" s="11" t="s">
        <v>161</v>
      </c>
      <c r="C18" s="25">
        <v>100637</v>
      </c>
      <c r="D18" s="25">
        <v>756</v>
      </c>
      <c r="E18" s="25" t="s">
        <v>8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29">
        <v>16</v>
      </c>
      <c r="L18" s="86">
        <f t="shared" si="0"/>
        <v>16</v>
      </c>
      <c r="M18" s="78">
        <f t="shared" si="1"/>
        <v>0</v>
      </c>
      <c r="N18" s="85">
        <f t="shared" si="2"/>
        <v>16</v>
      </c>
    </row>
    <row r="19" spans="1:14" x14ac:dyDescent="0.25">
      <c r="A19" s="15">
        <v>14</v>
      </c>
      <c r="B19" s="11" t="s">
        <v>98</v>
      </c>
      <c r="C19" s="25">
        <v>1858</v>
      </c>
      <c r="D19" s="25">
        <v>253</v>
      </c>
      <c r="E19" s="25" t="s">
        <v>8</v>
      </c>
      <c r="F19" s="29">
        <v>13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6">
        <f t="shared" si="0"/>
        <v>13</v>
      </c>
      <c r="M19" s="78">
        <f t="shared" si="1"/>
        <v>0</v>
      </c>
      <c r="N19" s="85">
        <f t="shared" si="2"/>
        <v>13</v>
      </c>
    </row>
    <row r="20" spans="1:14" x14ac:dyDescent="0.25">
      <c r="A20" s="15">
        <v>15</v>
      </c>
      <c r="B20" s="11" t="s">
        <v>126</v>
      </c>
      <c r="C20" s="25">
        <v>1508</v>
      </c>
      <c r="D20" s="25">
        <v>628</v>
      </c>
      <c r="E20" s="25" t="s">
        <v>103</v>
      </c>
      <c r="F20" s="80">
        <v>0</v>
      </c>
      <c r="G20" s="29">
        <v>13</v>
      </c>
      <c r="H20" s="80">
        <v>0</v>
      </c>
      <c r="I20" s="80">
        <v>0</v>
      </c>
      <c r="J20" s="80">
        <v>0</v>
      </c>
      <c r="K20" s="80">
        <v>0</v>
      </c>
      <c r="L20" s="86">
        <f t="shared" si="0"/>
        <v>13</v>
      </c>
      <c r="M20" s="78">
        <f t="shared" si="1"/>
        <v>0</v>
      </c>
      <c r="N20" s="85">
        <f t="shared" si="2"/>
        <v>13</v>
      </c>
    </row>
    <row r="21" spans="1:14" x14ac:dyDescent="0.25">
      <c r="A21" s="15">
        <v>16</v>
      </c>
      <c r="B21" s="11" t="s">
        <v>100</v>
      </c>
      <c r="C21" s="25">
        <v>3450</v>
      </c>
      <c r="D21" s="25">
        <v>973</v>
      </c>
      <c r="E21" s="25" t="s">
        <v>8</v>
      </c>
      <c r="F21" s="6">
        <v>0</v>
      </c>
      <c r="G21" s="29">
        <v>10</v>
      </c>
      <c r="H21" s="80">
        <v>0</v>
      </c>
      <c r="I21" s="80">
        <v>0</v>
      </c>
      <c r="J21" s="80">
        <v>0</v>
      </c>
      <c r="K21" s="80">
        <v>0</v>
      </c>
      <c r="L21" s="86">
        <f t="shared" si="0"/>
        <v>10</v>
      </c>
      <c r="M21" s="78">
        <f t="shared" si="1"/>
        <v>0</v>
      </c>
      <c r="N21" s="85">
        <f t="shared" si="2"/>
        <v>10</v>
      </c>
    </row>
    <row r="22" spans="1:14" x14ac:dyDescent="0.25">
      <c r="A22" s="15">
        <v>17</v>
      </c>
      <c r="B22" s="11" t="s">
        <v>99</v>
      </c>
      <c r="C22" s="25">
        <v>2586</v>
      </c>
      <c r="D22" s="25">
        <v>175</v>
      </c>
      <c r="E22" s="25" t="s">
        <v>8</v>
      </c>
      <c r="F22" s="6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6">
        <f t="shared" si="0"/>
        <v>0</v>
      </c>
      <c r="M22" s="78">
        <f t="shared" si="1"/>
        <v>0</v>
      </c>
      <c r="N22" s="85">
        <f t="shared" si="2"/>
        <v>0</v>
      </c>
    </row>
    <row r="23" spans="1:14" x14ac:dyDescent="0.25">
      <c r="A23" s="15">
        <v>18</v>
      </c>
      <c r="B23" s="11" t="s">
        <v>22</v>
      </c>
      <c r="C23" s="25">
        <v>1235</v>
      </c>
      <c r="D23" s="25">
        <v>282</v>
      </c>
      <c r="E23" s="25" t="s">
        <v>16</v>
      </c>
      <c r="F23" s="6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6">
        <f t="shared" si="0"/>
        <v>0</v>
      </c>
      <c r="M23" s="78">
        <f t="shared" si="1"/>
        <v>0</v>
      </c>
      <c r="N23" s="85">
        <f t="shared" si="2"/>
        <v>0</v>
      </c>
    </row>
    <row r="24" spans="1:14" ht="15.75" thickBot="1" x14ac:dyDescent="0.3">
      <c r="A24" s="16">
        <v>19</v>
      </c>
      <c r="B24" s="12"/>
      <c r="C24" s="26"/>
      <c r="D24" s="26"/>
      <c r="E24" s="26"/>
      <c r="F24" s="30"/>
      <c r="G24" s="30"/>
      <c r="H24" s="30"/>
      <c r="I24" s="30"/>
      <c r="J24" s="30"/>
      <c r="K24" s="30"/>
      <c r="L24" s="87"/>
      <c r="M24" s="79"/>
      <c r="N24" s="88"/>
    </row>
    <row r="25" spans="1:14" s="3" customFormat="1" x14ac:dyDescent="0.25">
      <c r="C25" s="27"/>
      <c r="D25" s="27"/>
      <c r="E25" s="27"/>
      <c r="F25" s="45">
        <v>12</v>
      </c>
      <c r="G25" s="45">
        <v>14</v>
      </c>
      <c r="H25" s="56">
        <v>9</v>
      </c>
      <c r="I25" s="56">
        <v>8</v>
      </c>
      <c r="J25" s="56">
        <v>6</v>
      </c>
      <c r="K25" s="56">
        <v>8</v>
      </c>
      <c r="L25" s="56"/>
      <c r="M25" s="56"/>
      <c r="N25" s="89">
        <f>AVERAGE(F25:L25)</f>
        <v>9.5</v>
      </c>
    </row>
    <row r="26" spans="1:14" x14ac:dyDescent="0.25">
      <c r="B26" s="96" t="s">
        <v>2</v>
      </c>
      <c r="C26" s="96"/>
      <c r="D26" s="96"/>
      <c r="E26" s="96"/>
      <c r="F26" s="96"/>
      <c r="G26" s="44"/>
      <c r="H26" s="44"/>
      <c r="I26" s="44"/>
      <c r="J26" s="44"/>
      <c r="K26" s="44"/>
      <c r="L26" s="75"/>
      <c r="M26" s="75"/>
    </row>
    <row r="27" spans="1:14" x14ac:dyDescent="0.25">
      <c r="B27" s="96"/>
      <c r="C27" s="96"/>
      <c r="D27" s="96"/>
      <c r="E27" s="96"/>
      <c r="F27" s="96"/>
      <c r="G27" s="44"/>
      <c r="H27" s="44"/>
      <c r="I27" s="44"/>
      <c r="J27" s="44"/>
      <c r="K27" s="44"/>
      <c r="L27" s="75"/>
      <c r="M27" s="75"/>
    </row>
  </sheetData>
  <sortState ref="B6:N23">
    <sortCondition descending="1" ref="N6:N23"/>
  </sortState>
  <mergeCells count="5">
    <mergeCell ref="A1:N2"/>
    <mergeCell ref="N3:N5"/>
    <mergeCell ref="B26:F27"/>
    <mergeCell ref="L3:L5"/>
    <mergeCell ref="M3:M5"/>
  </mergeCell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5" bestFit="1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style="1" bestFit="1" customWidth="1"/>
  </cols>
  <sheetData>
    <row r="1" spans="1:16" ht="27" customHeight="1" x14ac:dyDescent="0.25">
      <c r="A1" s="97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3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4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72" t="s">
        <v>14</v>
      </c>
      <c r="K5" s="9" t="s">
        <v>15</v>
      </c>
      <c r="L5" s="107"/>
      <c r="M5" s="110"/>
      <c r="N5" s="105"/>
    </row>
    <row r="6" spans="1:16" x14ac:dyDescent="0.25">
      <c r="A6" s="15">
        <v>1</v>
      </c>
      <c r="B6" s="10" t="s">
        <v>29</v>
      </c>
      <c r="C6" s="24">
        <v>1932</v>
      </c>
      <c r="D6" s="24">
        <v>18</v>
      </c>
      <c r="E6" s="24" t="s">
        <v>16</v>
      </c>
      <c r="F6" s="28">
        <v>25</v>
      </c>
      <c r="G6" s="28">
        <v>25</v>
      </c>
      <c r="H6" s="28">
        <v>25</v>
      </c>
      <c r="I6" s="28">
        <v>25</v>
      </c>
      <c r="J6" s="63">
        <v>0</v>
      </c>
      <c r="K6" s="28">
        <v>25</v>
      </c>
      <c r="L6" s="84">
        <f t="shared" ref="L6:L19" si="0">SUM(F6:K6)</f>
        <v>125</v>
      </c>
      <c r="M6" s="78">
        <f t="shared" ref="M6:M19" si="1">SMALL(IF(ISBLANK(F6:K6),0,F6:K6),1)</f>
        <v>0</v>
      </c>
      <c r="N6" s="85">
        <f t="shared" ref="N6:N19" si="2">SUM(L6-M6)</f>
        <v>125</v>
      </c>
    </row>
    <row r="7" spans="1:16" x14ac:dyDescent="0.25">
      <c r="A7" s="15">
        <v>2</v>
      </c>
      <c r="B7" s="11" t="s">
        <v>64</v>
      </c>
      <c r="C7" s="25">
        <v>1683</v>
      </c>
      <c r="D7" s="25">
        <v>95</v>
      </c>
      <c r="E7" s="25" t="s">
        <v>8</v>
      </c>
      <c r="F7" s="29">
        <v>22</v>
      </c>
      <c r="G7" s="29">
        <v>20</v>
      </c>
      <c r="H7" s="29">
        <v>20</v>
      </c>
      <c r="I7" s="29">
        <v>22</v>
      </c>
      <c r="J7" s="29">
        <v>25</v>
      </c>
      <c r="K7" s="29">
        <v>20</v>
      </c>
      <c r="L7" s="86">
        <f t="shared" si="0"/>
        <v>129</v>
      </c>
      <c r="M7" s="78">
        <f t="shared" si="1"/>
        <v>20</v>
      </c>
      <c r="N7" s="85">
        <f t="shared" si="2"/>
        <v>109</v>
      </c>
    </row>
    <row r="8" spans="1:16" x14ac:dyDescent="0.25">
      <c r="A8" s="15">
        <v>3</v>
      </c>
      <c r="B8" s="11" t="s">
        <v>65</v>
      </c>
      <c r="C8" s="25">
        <v>2546</v>
      </c>
      <c r="D8" s="25">
        <v>123</v>
      </c>
      <c r="E8" s="25" t="s">
        <v>25</v>
      </c>
      <c r="F8" s="29">
        <v>20</v>
      </c>
      <c r="G8" s="29">
        <v>22</v>
      </c>
      <c r="H8" s="29">
        <v>22</v>
      </c>
      <c r="I8" s="29">
        <v>16</v>
      </c>
      <c r="J8" s="29">
        <v>20</v>
      </c>
      <c r="K8" s="29">
        <v>22</v>
      </c>
      <c r="L8" s="86">
        <f t="shared" si="0"/>
        <v>122</v>
      </c>
      <c r="M8" s="78">
        <f t="shared" si="1"/>
        <v>16</v>
      </c>
      <c r="N8" s="85">
        <f t="shared" si="2"/>
        <v>106</v>
      </c>
    </row>
    <row r="9" spans="1:16" x14ac:dyDescent="0.25">
      <c r="A9" s="15">
        <v>4</v>
      </c>
      <c r="B9" s="11" t="s">
        <v>30</v>
      </c>
      <c r="C9" s="25">
        <v>1351</v>
      </c>
      <c r="D9" s="25">
        <v>26</v>
      </c>
      <c r="E9" s="25" t="s">
        <v>8</v>
      </c>
      <c r="F9" s="80">
        <v>0</v>
      </c>
      <c r="G9" s="29">
        <v>18</v>
      </c>
      <c r="H9" s="29">
        <v>14</v>
      </c>
      <c r="I9" s="29">
        <v>20</v>
      </c>
      <c r="J9" s="29">
        <v>22</v>
      </c>
      <c r="K9" s="29">
        <v>18</v>
      </c>
      <c r="L9" s="86">
        <f t="shared" si="0"/>
        <v>92</v>
      </c>
      <c r="M9" s="78">
        <f t="shared" si="1"/>
        <v>0</v>
      </c>
      <c r="N9" s="85">
        <f t="shared" si="2"/>
        <v>92</v>
      </c>
    </row>
    <row r="10" spans="1:16" x14ac:dyDescent="0.25">
      <c r="A10" s="15">
        <v>5</v>
      </c>
      <c r="B10" s="11" t="s">
        <v>119</v>
      </c>
      <c r="C10" s="25">
        <v>4040</v>
      </c>
      <c r="D10" s="25">
        <v>262</v>
      </c>
      <c r="E10" s="25" t="s">
        <v>8</v>
      </c>
      <c r="F10" s="80">
        <v>0</v>
      </c>
      <c r="G10" s="29">
        <v>15</v>
      </c>
      <c r="H10" s="29">
        <v>18</v>
      </c>
      <c r="I10" s="29">
        <v>18</v>
      </c>
      <c r="J10" s="29">
        <v>16</v>
      </c>
      <c r="K10" s="29">
        <v>16</v>
      </c>
      <c r="L10" s="86">
        <f t="shared" si="0"/>
        <v>83</v>
      </c>
      <c r="M10" s="78">
        <f t="shared" si="1"/>
        <v>0</v>
      </c>
      <c r="N10" s="85">
        <f t="shared" si="2"/>
        <v>83</v>
      </c>
    </row>
    <row r="11" spans="1:16" x14ac:dyDescent="0.25">
      <c r="A11" s="15">
        <v>6</v>
      </c>
      <c r="B11" s="11" t="s">
        <v>69</v>
      </c>
      <c r="C11" s="25">
        <v>7251</v>
      </c>
      <c r="D11" s="25">
        <v>532</v>
      </c>
      <c r="E11" s="25" t="s">
        <v>8</v>
      </c>
      <c r="F11" s="6">
        <v>0</v>
      </c>
      <c r="G11" s="29">
        <v>13</v>
      </c>
      <c r="H11" s="29">
        <v>16</v>
      </c>
      <c r="I11" s="29">
        <v>15</v>
      </c>
      <c r="J11" s="29">
        <v>18</v>
      </c>
      <c r="K11" s="80">
        <v>0</v>
      </c>
      <c r="L11" s="86">
        <f t="shared" si="0"/>
        <v>62</v>
      </c>
      <c r="M11" s="78">
        <f t="shared" si="1"/>
        <v>0</v>
      </c>
      <c r="N11" s="85">
        <f t="shared" si="2"/>
        <v>62</v>
      </c>
    </row>
    <row r="12" spans="1:16" x14ac:dyDescent="0.25">
      <c r="A12" s="15">
        <v>7</v>
      </c>
      <c r="B12" s="11" t="s">
        <v>68</v>
      </c>
      <c r="C12" s="25">
        <v>1952</v>
      </c>
      <c r="D12" s="25">
        <v>274</v>
      </c>
      <c r="E12" s="25" t="s">
        <v>8</v>
      </c>
      <c r="F12" s="6">
        <v>0</v>
      </c>
      <c r="G12" s="29">
        <v>16</v>
      </c>
      <c r="H12" s="29">
        <v>15</v>
      </c>
      <c r="I12" s="29">
        <v>14</v>
      </c>
      <c r="J12" s="6">
        <v>0</v>
      </c>
      <c r="K12" s="29">
        <v>15</v>
      </c>
      <c r="L12" s="86">
        <f t="shared" si="0"/>
        <v>60</v>
      </c>
      <c r="M12" s="78">
        <f t="shared" si="1"/>
        <v>0</v>
      </c>
      <c r="N12" s="85">
        <f t="shared" si="2"/>
        <v>60</v>
      </c>
    </row>
    <row r="13" spans="1:16" x14ac:dyDescent="0.25">
      <c r="A13" s="15">
        <v>8</v>
      </c>
      <c r="B13" s="11" t="s">
        <v>67</v>
      </c>
      <c r="C13" s="42">
        <v>3848</v>
      </c>
      <c r="D13" s="42">
        <v>777</v>
      </c>
      <c r="E13" s="42" t="s">
        <v>16</v>
      </c>
      <c r="F13" s="6">
        <v>0</v>
      </c>
      <c r="G13" s="80">
        <v>0</v>
      </c>
      <c r="H13" s="80">
        <v>0</v>
      </c>
      <c r="I13" s="80">
        <v>0</v>
      </c>
      <c r="J13" s="29">
        <v>15</v>
      </c>
      <c r="K13" s="80">
        <v>0</v>
      </c>
      <c r="L13" s="86">
        <f t="shared" si="0"/>
        <v>15</v>
      </c>
      <c r="M13" s="78">
        <f t="shared" si="1"/>
        <v>0</v>
      </c>
      <c r="N13" s="85">
        <f t="shared" si="2"/>
        <v>15</v>
      </c>
    </row>
    <row r="14" spans="1:16" x14ac:dyDescent="0.25">
      <c r="A14" s="15">
        <v>9</v>
      </c>
      <c r="B14" s="11" t="s">
        <v>120</v>
      </c>
      <c r="C14" s="42">
        <v>4570</v>
      </c>
      <c r="D14" s="42">
        <v>632</v>
      </c>
      <c r="E14" s="42" t="s">
        <v>8</v>
      </c>
      <c r="F14" s="80">
        <v>0</v>
      </c>
      <c r="G14" s="29">
        <v>14</v>
      </c>
      <c r="H14" s="80">
        <v>0</v>
      </c>
      <c r="I14" s="80">
        <v>0</v>
      </c>
      <c r="J14" s="80">
        <v>0</v>
      </c>
      <c r="K14" s="80">
        <v>0</v>
      </c>
      <c r="L14" s="86">
        <f t="shared" si="0"/>
        <v>14</v>
      </c>
      <c r="M14" s="78">
        <f t="shared" si="1"/>
        <v>0</v>
      </c>
      <c r="N14" s="85">
        <f t="shared" si="2"/>
        <v>14</v>
      </c>
    </row>
    <row r="15" spans="1:16" x14ac:dyDescent="0.25">
      <c r="A15" s="15">
        <v>10</v>
      </c>
      <c r="B15" s="11" t="s">
        <v>159</v>
      </c>
      <c r="C15" s="42">
        <v>2120</v>
      </c>
      <c r="D15" s="42">
        <v>245</v>
      </c>
      <c r="E15" s="42" t="s">
        <v>8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29">
        <v>14</v>
      </c>
      <c r="L15" s="86">
        <f t="shared" si="0"/>
        <v>14</v>
      </c>
      <c r="M15" s="78">
        <f t="shared" si="1"/>
        <v>0</v>
      </c>
      <c r="N15" s="85">
        <f t="shared" si="2"/>
        <v>14</v>
      </c>
    </row>
    <row r="16" spans="1:16" x14ac:dyDescent="0.25">
      <c r="A16" s="15">
        <v>11</v>
      </c>
      <c r="B16" s="11" t="s">
        <v>121</v>
      </c>
      <c r="C16" s="42">
        <v>3553</v>
      </c>
      <c r="D16" s="42">
        <v>735</v>
      </c>
      <c r="E16" s="42" t="s">
        <v>8</v>
      </c>
      <c r="F16" s="80">
        <v>0</v>
      </c>
      <c r="G16" s="29">
        <v>12</v>
      </c>
      <c r="H16" s="80">
        <v>0</v>
      </c>
      <c r="I16" s="80">
        <v>0</v>
      </c>
      <c r="J16" s="80">
        <v>0</v>
      </c>
      <c r="K16" s="80">
        <v>0</v>
      </c>
      <c r="L16" s="86">
        <f t="shared" si="0"/>
        <v>12</v>
      </c>
      <c r="M16" s="78">
        <f t="shared" si="1"/>
        <v>0</v>
      </c>
      <c r="N16" s="85">
        <f t="shared" si="2"/>
        <v>12</v>
      </c>
    </row>
    <row r="17" spans="1:14" x14ac:dyDescent="0.25">
      <c r="A17" s="15">
        <v>12</v>
      </c>
      <c r="B17" s="11" t="s">
        <v>48</v>
      </c>
      <c r="C17" s="42">
        <v>2501</v>
      </c>
      <c r="D17" s="42">
        <v>329</v>
      </c>
      <c r="E17" s="42" t="s">
        <v>25</v>
      </c>
      <c r="F17" s="6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6">
        <f t="shared" si="0"/>
        <v>0</v>
      </c>
      <c r="M17" s="78">
        <f t="shared" si="1"/>
        <v>0</v>
      </c>
      <c r="N17" s="85">
        <f t="shared" si="2"/>
        <v>0</v>
      </c>
    </row>
    <row r="18" spans="1:14" x14ac:dyDescent="0.25">
      <c r="A18" s="15">
        <v>13</v>
      </c>
      <c r="B18" s="11" t="s">
        <v>160</v>
      </c>
      <c r="C18" s="42">
        <v>2118</v>
      </c>
      <c r="D18" s="42">
        <v>389</v>
      </c>
      <c r="E18" s="42" t="s">
        <v>8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6">
        <v>0</v>
      </c>
      <c r="L18" s="86">
        <f t="shared" si="0"/>
        <v>0</v>
      </c>
      <c r="M18" s="78">
        <f t="shared" si="1"/>
        <v>0</v>
      </c>
      <c r="N18" s="85">
        <f t="shared" si="2"/>
        <v>0</v>
      </c>
    </row>
    <row r="19" spans="1:14" x14ac:dyDescent="0.25">
      <c r="A19" s="15">
        <v>14</v>
      </c>
      <c r="B19" s="11" t="s">
        <v>66</v>
      </c>
      <c r="C19" s="25">
        <v>3820</v>
      </c>
      <c r="D19" s="25">
        <v>641</v>
      </c>
      <c r="E19" s="25" t="s">
        <v>25</v>
      </c>
      <c r="F19" s="6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6">
        <f t="shared" si="0"/>
        <v>0</v>
      </c>
      <c r="M19" s="78">
        <f t="shared" si="1"/>
        <v>0</v>
      </c>
      <c r="N19" s="85">
        <f t="shared" si="2"/>
        <v>0</v>
      </c>
    </row>
    <row r="20" spans="1:14" ht="15.75" thickBot="1" x14ac:dyDescent="0.3">
      <c r="A20" s="16">
        <v>15</v>
      </c>
      <c r="B20" s="12"/>
      <c r="C20" s="26"/>
      <c r="D20" s="26"/>
      <c r="E20" s="26"/>
      <c r="F20" s="30"/>
      <c r="G20" s="30"/>
      <c r="H20" s="30"/>
      <c r="I20" s="30"/>
      <c r="J20" s="30"/>
      <c r="K20" s="30"/>
      <c r="L20" s="87"/>
      <c r="M20" s="79"/>
      <c r="N20" s="88"/>
    </row>
    <row r="21" spans="1:14" s="3" customFormat="1" x14ac:dyDescent="0.25">
      <c r="C21" s="27"/>
      <c r="D21" s="27"/>
      <c r="E21" s="27"/>
      <c r="F21" s="19">
        <v>8</v>
      </c>
      <c r="G21" s="43">
        <v>9</v>
      </c>
      <c r="H21" s="56">
        <v>7</v>
      </c>
      <c r="I21" s="56">
        <v>7</v>
      </c>
      <c r="J21" s="56">
        <v>8</v>
      </c>
      <c r="K21" s="56">
        <v>8</v>
      </c>
      <c r="L21" s="56"/>
      <c r="M21" s="56"/>
      <c r="N21" s="89">
        <f>AVERAGE(F21:K21)</f>
        <v>7.833333333333333</v>
      </c>
    </row>
    <row r="22" spans="1:14" x14ac:dyDescent="0.25">
      <c r="B22" s="96" t="s">
        <v>2</v>
      </c>
      <c r="C22" s="96"/>
      <c r="D22" s="96"/>
      <c r="E22" s="96"/>
      <c r="F22" s="96"/>
      <c r="G22" s="18"/>
      <c r="H22" s="18"/>
      <c r="I22" s="18"/>
      <c r="J22" s="18"/>
      <c r="K22" s="18"/>
      <c r="L22" s="75"/>
      <c r="M22" s="75"/>
    </row>
    <row r="23" spans="1:14" x14ac:dyDescent="0.25">
      <c r="B23" s="96"/>
      <c r="C23" s="96"/>
      <c r="D23" s="96"/>
      <c r="E23" s="96"/>
      <c r="F23" s="96"/>
      <c r="G23" s="18"/>
      <c r="H23" s="18"/>
      <c r="I23" s="18"/>
      <c r="J23" s="18"/>
      <c r="K23" s="18"/>
      <c r="L23" s="75"/>
      <c r="M23" s="75"/>
    </row>
  </sheetData>
  <sortState ref="B6:N19">
    <sortCondition descending="1" ref="N6:N19"/>
  </sortState>
  <mergeCells count="5">
    <mergeCell ref="A1:N2"/>
    <mergeCell ref="N3:N5"/>
    <mergeCell ref="B22:F23"/>
    <mergeCell ref="L3:L5"/>
    <mergeCell ref="M3:M5"/>
  </mergeCells>
  <pageMargins left="0.7" right="0.7" top="0.75" bottom="0.75" header="0.3" footer="0.3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5.28515625" bestFit="1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style="1" bestFit="1" customWidth="1"/>
  </cols>
  <sheetData>
    <row r="1" spans="1:16" ht="27" customHeight="1" x14ac:dyDescent="0.25">
      <c r="A1" s="97" t="s">
        <v>101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7"/>
      <c r="M5" s="110"/>
      <c r="N5" s="105"/>
    </row>
    <row r="6" spans="1:16" x14ac:dyDescent="0.25">
      <c r="A6" s="15">
        <v>1</v>
      </c>
      <c r="B6" s="10" t="s">
        <v>34</v>
      </c>
      <c r="C6" s="24">
        <v>4346</v>
      </c>
      <c r="D6" s="24">
        <v>7</v>
      </c>
      <c r="E6" s="24" t="s">
        <v>21</v>
      </c>
      <c r="F6" s="28">
        <v>25</v>
      </c>
      <c r="G6" s="28">
        <v>25</v>
      </c>
      <c r="H6" s="28">
        <v>25</v>
      </c>
      <c r="I6" s="28">
        <v>25</v>
      </c>
      <c r="J6" s="28">
        <v>25</v>
      </c>
      <c r="K6" s="28">
        <v>25</v>
      </c>
      <c r="L6" s="84">
        <f t="shared" ref="L6:L21" si="0">SUM(F6:K6)</f>
        <v>150</v>
      </c>
      <c r="M6" s="78">
        <f t="shared" ref="M6:M21" si="1">SMALL(IF(ISBLANK(F6:K6),0,F6:K6),1)</f>
        <v>25</v>
      </c>
      <c r="N6" s="85">
        <f t="shared" ref="N6:N21" si="2">SUM(L6-M6)</f>
        <v>125</v>
      </c>
    </row>
    <row r="7" spans="1:16" x14ac:dyDescent="0.25">
      <c r="A7" s="15">
        <v>2</v>
      </c>
      <c r="B7" s="11" t="s">
        <v>102</v>
      </c>
      <c r="C7" s="25">
        <v>6117</v>
      </c>
      <c r="D7" s="25">
        <v>259</v>
      </c>
      <c r="E7" s="25" t="s">
        <v>103</v>
      </c>
      <c r="F7" s="29">
        <v>18</v>
      </c>
      <c r="G7" s="29">
        <v>22</v>
      </c>
      <c r="H7" s="29">
        <v>22</v>
      </c>
      <c r="I7" s="29">
        <v>20</v>
      </c>
      <c r="J7" s="29">
        <v>20</v>
      </c>
      <c r="K7" s="29">
        <v>22</v>
      </c>
      <c r="L7" s="86">
        <f t="shared" si="0"/>
        <v>124</v>
      </c>
      <c r="M7" s="78">
        <f t="shared" si="1"/>
        <v>18</v>
      </c>
      <c r="N7" s="85">
        <f t="shared" si="2"/>
        <v>106</v>
      </c>
    </row>
    <row r="8" spans="1:16" x14ac:dyDescent="0.25">
      <c r="A8" s="15">
        <v>3</v>
      </c>
      <c r="B8" s="11" t="s">
        <v>50</v>
      </c>
      <c r="C8" s="25">
        <v>1525</v>
      </c>
      <c r="D8" s="25">
        <v>44</v>
      </c>
      <c r="E8" s="25" t="s">
        <v>8</v>
      </c>
      <c r="F8" s="29">
        <v>22</v>
      </c>
      <c r="G8" s="29">
        <v>20</v>
      </c>
      <c r="H8" s="29">
        <v>20</v>
      </c>
      <c r="I8" s="29">
        <v>12</v>
      </c>
      <c r="J8" s="29">
        <v>22</v>
      </c>
      <c r="K8" s="29">
        <v>20</v>
      </c>
      <c r="L8" s="86">
        <f t="shared" si="0"/>
        <v>116</v>
      </c>
      <c r="M8" s="78">
        <f t="shared" si="1"/>
        <v>12</v>
      </c>
      <c r="N8" s="85">
        <f t="shared" si="2"/>
        <v>104</v>
      </c>
    </row>
    <row r="9" spans="1:16" x14ac:dyDescent="0.25">
      <c r="A9" s="15">
        <v>4</v>
      </c>
      <c r="B9" s="11" t="s">
        <v>33</v>
      </c>
      <c r="C9" s="25">
        <v>2940</v>
      </c>
      <c r="D9" s="25">
        <v>67</v>
      </c>
      <c r="E9" s="25" t="s">
        <v>16</v>
      </c>
      <c r="F9" s="29">
        <v>15</v>
      </c>
      <c r="G9" s="29">
        <v>18</v>
      </c>
      <c r="H9" s="29">
        <v>18</v>
      </c>
      <c r="I9" s="29">
        <v>18</v>
      </c>
      <c r="J9" s="29">
        <v>18</v>
      </c>
      <c r="K9" s="29">
        <v>16</v>
      </c>
      <c r="L9" s="86">
        <f t="shared" si="0"/>
        <v>103</v>
      </c>
      <c r="M9" s="78">
        <f t="shared" si="1"/>
        <v>15</v>
      </c>
      <c r="N9" s="85">
        <f t="shared" si="2"/>
        <v>88</v>
      </c>
    </row>
    <row r="10" spans="1:16" x14ac:dyDescent="0.25">
      <c r="A10" s="15">
        <v>5</v>
      </c>
      <c r="B10" s="11" t="s">
        <v>107</v>
      </c>
      <c r="C10" s="25">
        <v>3859</v>
      </c>
      <c r="D10" s="25">
        <v>543</v>
      </c>
      <c r="E10" s="25" t="s">
        <v>25</v>
      </c>
      <c r="F10" s="6">
        <v>0</v>
      </c>
      <c r="G10" s="29">
        <v>16</v>
      </c>
      <c r="H10" s="29">
        <v>15</v>
      </c>
      <c r="I10" s="29">
        <v>16</v>
      </c>
      <c r="J10" s="29">
        <v>16</v>
      </c>
      <c r="K10" s="80">
        <v>0</v>
      </c>
      <c r="L10" s="86">
        <f t="shared" si="0"/>
        <v>63</v>
      </c>
      <c r="M10" s="78">
        <f t="shared" si="1"/>
        <v>0</v>
      </c>
      <c r="N10" s="85">
        <f t="shared" si="2"/>
        <v>63</v>
      </c>
    </row>
    <row r="11" spans="1:16" x14ac:dyDescent="0.25">
      <c r="A11" s="15">
        <v>6</v>
      </c>
      <c r="B11" s="11" t="s">
        <v>106</v>
      </c>
      <c r="C11" s="25">
        <v>1914</v>
      </c>
      <c r="D11" s="25">
        <v>287</v>
      </c>
      <c r="E11" s="25" t="s">
        <v>16</v>
      </c>
      <c r="F11" s="6">
        <v>0</v>
      </c>
      <c r="G11" s="29">
        <v>15</v>
      </c>
      <c r="H11" s="29">
        <v>12</v>
      </c>
      <c r="I11" s="29">
        <v>15</v>
      </c>
      <c r="J11" s="80">
        <v>0</v>
      </c>
      <c r="K11" s="80">
        <v>0</v>
      </c>
      <c r="L11" s="86">
        <f t="shared" si="0"/>
        <v>42</v>
      </c>
      <c r="M11" s="78">
        <f t="shared" si="1"/>
        <v>0</v>
      </c>
      <c r="N11" s="85">
        <f t="shared" si="2"/>
        <v>42</v>
      </c>
    </row>
    <row r="12" spans="1:16" x14ac:dyDescent="0.25">
      <c r="A12" s="15">
        <v>7</v>
      </c>
      <c r="B12" s="11" t="s">
        <v>130</v>
      </c>
      <c r="C12" s="25">
        <v>1307</v>
      </c>
      <c r="D12" s="25">
        <v>74</v>
      </c>
      <c r="E12" s="25" t="s">
        <v>8</v>
      </c>
      <c r="F12" s="80">
        <v>0</v>
      </c>
      <c r="G12" s="29">
        <v>13</v>
      </c>
      <c r="H12" s="29">
        <v>13</v>
      </c>
      <c r="I12" s="80">
        <v>0</v>
      </c>
      <c r="J12" s="29">
        <v>15</v>
      </c>
      <c r="K12" s="80">
        <v>0</v>
      </c>
      <c r="L12" s="86">
        <f t="shared" si="0"/>
        <v>41</v>
      </c>
      <c r="M12" s="78">
        <f t="shared" si="1"/>
        <v>0</v>
      </c>
      <c r="N12" s="85">
        <f t="shared" si="2"/>
        <v>41</v>
      </c>
    </row>
    <row r="13" spans="1:16" x14ac:dyDescent="0.25">
      <c r="A13" s="15">
        <v>8</v>
      </c>
      <c r="B13" s="11" t="s">
        <v>49</v>
      </c>
      <c r="C13" s="25">
        <v>3703</v>
      </c>
      <c r="D13" s="25">
        <v>37</v>
      </c>
      <c r="E13" s="25" t="s">
        <v>32</v>
      </c>
      <c r="F13" s="6">
        <v>0</v>
      </c>
      <c r="G13" s="29">
        <v>14</v>
      </c>
      <c r="H13" s="29">
        <v>14</v>
      </c>
      <c r="I13" s="29">
        <v>11</v>
      </c>
      <c r="J13" s="80">
        <v>0</v>
      </c>
      <c r="K13" s="80">
        <v>0</v>
      </c>
      <c r="L13" s="86">
        <f t="shared" si="0"/>
        <v>39</v>
      </c>
      <c r="M13" s="78">
        <f t="shared" si="1"/>
        <v>0</v>
      </c>
      <c r="N13" s="85">
        <f t="shared" si="2"/>
        <v>39</v>
      </c>
    </row>
    <row r="14" spans="1:16" x14ac:dyDescent="0.25">
      <c r="A14" s="15">
        <v>9</v>
      </c>
      <c r="B14" s="11" t="s">
        <v>142</v>
      </c>
      <c r="C14" s="25">
        <v>4930</v>
      </c>
      <c r="D14" s="25">
        <v>806</v>
      </c>
      <c r="E14" s="25" t="s">
        <v>8</v>
      </c>
      <c r="F14" s="80">
        <v>0</v>
      </c>
      <c r="G14" s="80">
        <v>0</v>
      </c>
      <c r="H14" s="29">
        <v>16</v>
      </c>
      <c r="I14" s="29">
        <v>22</v>
      </c>
      <c r="J14" s="80">
        <v>0</v>
      </c>
      <c r="K14" s="80">
        <v>0</v>
      </c>
      <c r="L14" s="86">
        <f t="shared" si="0"/>
        <v>38</v>
      </c>
      <c r="M14" s="78">
        <f t="shared" si="1"/>
        <v>0</v>
      </c>
      <c r="N14" s="85">
        <f t="shared" si="2"/>
        <v>38</v>
      </c>
    </row>
    <row r="15" spans="1:16" x14ac:dyDescent="0.25">
      <c r="A15" s="15">
        <v>10</v>
      </c>
      <c r="B15" s="11" t="s">
        <v>108</v>
      </c>
      <c r="C15" s="25">
        <v>8035</v>
      </c>
      <c r="D15" s="25">
        <v>388</v>
      </c>
      <c r="E15" s="25" t="s">
        <v>19</v>
      </c>
      <c r="F15" s="6">
        <v>0</v>
      </c>
      <c r="G15" s="80">
        <v>0</v>
      </c>
      <c r="H15" s="29">
        <v>9</v>
      </c>
      <c r="I15" s="29">
        <v>13</v>
      </c>
      <c r="J15" s="29">
        <v>14</v>
      </c>
      <c r="K15" s="80">
        <v>0</v>
      </c>
      <c r="L15" s="86">
        <f t="shared" si="0"/>
        <v>36</v>
      </c>
      <c r="M15" s="78">
        <f t="shared" si="1"/>
        <v>0</v>
      </c>
      <c r="N15" s="85">
        <f t="shared" si="2"/>
        <v>36</v>
      </c>
    </row>
    <row r="16" spans="1:16" x14ac:dyDescent="0.25">
      <c r="A16" s="15">
        <v>11</v>
      </c>
      <c r="B16" s="11" t="s">
        <v>143</v>
      </c>
      <c r="C16" s="25">
        <v>8082</v>
      </c>
      <c r="D16" s="25">
        <v>680</v>
      </c>
      <c r="E16" s="25" t="s">
        <v>17</v>
      </c>
      <c r="F16" s="80">
        <v>0</v>
      </c>
      <c r="G16" s="80">
        <v>0</v>
      </c>
      <c r="H16" s="29">
        <v>10</v>
      </c>
      <c r="I16" s="29">
        <v>14</v>
      </c>
      <c r="J16" s="80">
        <v>0</v>
      </c>
      <c r="K16" s="80">
        <v>0</v>
      </c>
      <c r="L16" s="86">
        <f t="shared" si="0"/>
        <v>24</v>
      </c>
      <c r="M16" s="78">
        <f t="shared" si="1"/>
        <v>0</v>
      </c>
      <c r="N16" s="85">
        <f t="shared" si="2"/>
        <v>24</v>
      </c>
    </row>
    <row r="17" spans="1:14" x14ac:dyDescent="0.25">
      <c r="A17" s="15">
        <v>12</v>
      </c>
      <c r="B17" s="11" t="s">
        <v>105</v>
      </c>
      <c r="C17" s="25">
        <v>4096</v>
      </c>
      <c r="D17" s="25">
        <v>804</v>
      </c>
      <c r="E17" s="25" t="s">
        <v>8</v>
      </c>
      <c r="F17" s="6">
        <v>0</v>
      </c>
      <c r="G17" s="80">
        <v>0</v>
      </c>
      <c r="H17" s="29">
        <v>11</v>
      </c>
      <c r="I17" s="29">
        <v>10</v>
      </c>
      <c r="J17" s="80">
        <v>0</v>
      </c>
      <c r="K17" s="80">
        <v>0</v>
      </c>
      <c r="L17" s="86">
        <f t="shared" si="0"/>
        <v>21</v>
      </c>
      <c r="M17" s="78">
        <f t="shared" si="1"/>
        <v>0</v>
      </c>
      <c r="N17" s="85">
        <f t="shared" si="2"/>
        <v>21</v>
      </c>
    </row>
    <row r="18" spans="1:14" x14ac:dyDescent="0.25">
      <c r="A18" s="15">
        <v>13</v>
      </c>
      <c r="B18" s="11" t="s">
        <v>35</v>
      </c>
      <c r="C18" s="25">
        <v>4555</v>
      </c>
      <c r="D18" s="25">
        <v>13</v>
      </c>
      <c r="E18" s="25" t="s">
        <v>8</v>
      </c>
      <c r="F18" s="29">
        <v>20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6">
        <f t="shared" si="0"/>
        <v>20</v>
      </c>
      <c r="M18" s="78">
        <f t="shared" si="1"/>
        <v>0</v>
      </c>
      <c r="N18" s="85">
        <f t="shared" si="2"/>
        <v>20</v>
      </c>
    </row>
    <row r="19" spans="1:14" x14ac:dyDescent="0.25">
      <c r="A19" s="15">
        <v>14</v>
      </c>
      <c r="B19" s="11" t="s">
        <v>162</v>
      </c>
      <c r="C19" s="25">
        <v>1919</v>
      </c>
      <c r="D19" s="25">
        <v>188</v>
      </c>
      <c r="E19" s="25" t="s">
        <v>8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29">
        <v>18</v>
      </c>
      <c r="L19" s="86">
        <f t="shared" si="0"/>
        <v>18</v>
      </c>
      <c r="M19" s="78">
        <f t="shared" si="1"/>
        <v>0</v>
      </c>
      <c r="N19" s="85">
        <f t="shared" si="2"/>
        <v>18</v>
      </c>
    </row>
    <row r="20" spans="1:14" x14ac:dyDescent="0.25">
      <c r="A20" s="15">
        <v>15</v>
      </c>
      <c r="B20" s="11" t="s">
        <v>104</v>
      </c>
      <c r="C20" s="25">
        <v>2028</v>
      </c>
      <c r="D20" s="25">
        <v>51</v>
      </c>
      <c r="E20" s="25" t="s">
        <v>8</v>
      </c>
      <c r="F20" s="29">
        <v>16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6">
        <f t="shared" si="0"/>
        <v>16</v>
      </c>
      <c r="M20" s="78">
        <f t="shared" si="1"/>
        <v>0</v>
      </c>
      <c r="N20" s="85">
        <f t="shared" si="2"/>
        <v>16</v>
      </c>
    </row>
    <row r="21" spans="1:14" x14ac:dyDescent="0.25">
      <c r="A21" s="15">
        <v>16</v>
      </c>
      <c r="B21" s="11" t="s">
        <v>28</v>
      </c>
      <c r="C21" s="25">
        <v>5654</v>
      </c>
      <c r="D21" s="25">
        <v>289</v>
      </c>
      <c r="E21" s="25" t="s">
        <v>8</v>
      </c>
      <c r="F21" s="6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6">
        <f t="shared" si="0"/>
        <v>0</v>
      </c>
      <c r="M21" s="78">
        <f t="shared" si="1"/>
        <v>0</v>
      </c>
      <c r="N21" s="85">
        <f t="shared" si="2"/>
        <v>0</v>
      </c>
    </row>
    <row r="22" spans="1:14" ht="15.75" thickBot="1" x14ac:dyDescent="0.3">
      <c r="A22" s="16">
        <v>17</v>
      </c>
      <c r="B22" s="12"/>
      <c r="C22" s="26"/>
      <c r="D22" s="26"/>
      <c r="E22" s="26"/>
      <c r="F22" s="30"/>
      <c r="G22" s="30"/>
      <c r="H22" s="30"/>
      <c r="I22" s="30"/>
      <c r="J22" s="30"/>
      <c r="K22" s="30"/>
      <c r="L22" s="87"/>
      <c r="M22" s="79"/>
      <c r="N22" s="88"/>
    </row>
    <row r="23" spans="1:14" s="3" customFormat="1" x14ac:dyDescent="0.25">
      <c r="C23" s="27"/>
      <c r="D23" s="27"/>
      <c r="E23" s="27"/>
      <c r="F23" s="19">
        <v>12</v>
      </c>
      <c r="G23" s="43">
        <v>8</v>
      </c>
      <c r="H23" s="56">
        <v>12</v>
      </c>
      <c r="I23" s="56">
        <v>11</v>
      </c>
      <c r="J23" s="56">
        <v>7</v>
      </c>
      <c r="K23" s="56">
        <v>5</v>
      </c>
      <c r="L23" s="56"/>
      <c r="M23" s="56"/>
      <c r="N23" s="89">
        <f>AVERAGE(F23:L23)</f>
        <v>9.1666666666666661</v>
      </c>
    </row>
    <row r="24" spans="1:14" x14ac:dyDescent="0.25">
      <c r="B24" s="96" t="s">
        <v>2</v>
      </c>
      <c r="C24" s="96"/>
      <c r="D24" s="96"/>
      <c r="E24" s="96"/>
      <c r="F24" s="96"/>
      <c r="G24" s="18"/>
      <c r="H24" s="18"/>
      <c r="I24" s="18"/>
      <c r="J24" s="18"/>
      <c r="K24" s="18"/>
      <c r="L24" s="75"/>
      <c r="M24" s="75"/>
    </row>
    <row r="25" spans="1:14" x14ac:dyDescent="0.25">
      <c r="B25" s="96"/>
      <c r="C25" s="96"/>
      <c r="D25" s="96"/>
      <c r="E25" s="96"/>
      <c r="F25" s="96"/>
      <c r="G25" s="18"/>
      <c r="H25" s="18"/>
      <c r="I25" s="18"/>
      <c r="J25" s="18"/>
      <c r="K25" s="18"/>
      <c r="L25" s="75"/>
      <c r="M25" s="75"/>
    </row>
  </sheetData>
  <sortState ref="B6:N21">
    <sortCondition descending="1" ref="N6:N21"/>
  </sortState>
  <mergeCells count="5">
    <mergeCell ref="A1:N2"/>
    <mergeCell ref="N3:N5"/>
    <mergeCell ref="B24:F25"/>
    <mergeCell ref="L3:L5"/>
    <mergeCell ref="M3:M5"/>
  </mergeCells>
  <pageMargins left="0.7" right="0.7" top="0.75" bottom="0.75" header="0.3" footer="0.3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style="1" bestFit="1" customWidth="1"/>
    <col min="15" max="15" width="9.140625" style="1"/>
  </cols>
  <sheetData>
    <row r="1" spans="1:16" ht="27" customHeight="1" x14ac:dyDescent="0.25">
      <c r="A1" s="97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82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82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customHeight="1" x14ac:dyDescent="0.25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11"/>
      <c r="M5" s="112"/>
      <c r="N5" s="105"/>
      <c r="O5" s="83"/>
    </row>
    <row r="6" spans="1:16" x14ac:dyDescent="0.25">
      <c r="A6" s="15">
        <v>1</v>
      </c>
      <c r="B6" s="11" t="s">
        <v>56</v>
      </c>
      <c r="C6" s="25">
        <v>4735</v>
      </c>
      <c r="D6" s="25">
        <v>871</v>
      </c>
      <c r="E6" s="25" t="s">
        <v>8</v>
      </c>
      <c r="F6" s="29">
        <v>25</v>
      </c>
      <c r="G6" s="29">
        <v>25</v>
      </c>
      <c r="H6" s="29">
        <v>22</v>
      </c>
      <c r="I6" s="29">
        <v>22</v>
      </c>
      <c r="J6" s="29">
        <v>22</v>
      </c>
      <c r="K6" s="29">
        <v>25</v>
      </c>
      <c r="L6" s="86">
        <f t="shared" ref="L6:L18" si="0">SUM(F6:K6)</f>
        <v>141</v>
      </c>
      <c r="M6" s="95">
        <f t="shared" ref="M6:M18" si="1">SMALL(IF(ISBLANK(F6:K6),0,F6:K6),1)</f>
        <v>22</v>
      </c>
      <c r="N6" s="85">
        <f t="shared" ref="N6:N18" si="2">SUM(L6-M6)</f>
        <v>119</v>
      </c>
    </row>
    <row r="7" spans="1:16" x14ac:dyDescent="0.25">
      <c r="A7" s="15">
        <v>2</v>
      </c>
      <c r="B7" s="41" t="s">
        <v>57</v>
      </c>
      <c r="C7" s="42">
        <v>1476</v>
      </c>
      <c r="D7" s="42">
        <v>14</v>
      </c>
      <c r="E7" s="42" t="s">
        <v>8</v>
      </c>
      <c r="F7" s="64">
        <v>22</v>
      </c>
      <c r="G7" s="64">
        <v>20</v>
      </c>
      <c r="H7" s="64">
        <v>25</v>
      </c>
      <c r="I7" s="64">
        <v>25</v>
      </c>
      <c r="J7" s="64">
        <v>25</v>
      </c>
      <c r="K7" s="64">
        <v>22</v>
      </c>
      <c r="L7" s="91">
        <f t="shared" si="0"/>
        <v>139</v>
      </c>
      <c r="M7" s="78">
        <f t="shared" si="1"/>
        <v>20</v>
      </c>
      <c r="N7" s="92">
        <f t="shared" si="2"/>
        <v>119</v>
      </c>
    </row>
    <row r="8" spans="1:16" x14ac:dyDescent="0.25">
      <c r="A8" s="15">
        <v>3</v>
      </c>
      <c r="B8" s="11" t="s">
        <v>31</v>
      </c>
      <c r="C8" s="25">
        <v>1934</v>
      </c>
      <c r="D8" s="25">
        <v>460</v>
      </c>
      <c r="E8" s="25" t="s">
        <v>16</v>
      </c>
      <c r="F8" s="29">
        <v>20</v>
      </c>
      <c r="G8" s="29">
        <v>18</v>
      </c>
      <c r="H8" s="29">
        <v>20</v>
      </c>
      <c r="I8" s="29">
        <v>20</v>
      </c>
      <c r="J8" s="29">
        <v>20</v>
      </c>
      <c r="K8" s="29">
        <v>20</v>
      </c>
      <c r="L8" s="86">
        <f t="shared" si="0"/>
        <v>118</v>
      </c>
      <c r="M8" s="78">
        <f t="shared" si="1"/>
        <v>18</v>
      </c>
      <c r="N8" s="85">
        <f t="shared" si="2"/>
        <v>100</v>
      </c>
    </row>
    <row r="9" spans="1:16" x14ac:dyDescent="0.25">
      <c r="A9" s="15">
        <v>4</v>
      </c>
      <c r="B9" s="11" t="s">
        <v>60</v>
      </c>
      <c r="C9" s="25">
        <v>8849</v>
      </c>
      <c r="D9" s="25">
        <v>256</v>
      </c>
      <c r="E9" s="25" t="s">
        <v>8</v>
      </c>
      <c r="F9" s="6">
        <v>0</v>
      </c>
      <c r="G9" s="29">
        <v>15</v>
      </c>
      <c r="H9" s="29">
        <v>12</v>
      </c>
      <c r="I9" s="29">
        <v>12</v>
      </c>
      <c r="J9" s="29">
        <v>16</v>
      </c>
      <c r="K9" s="29">
        <v>16</v>
      </c>
      <c r="L9" s="86">
        <f t="shared" si="0"/>
        <v>71</v>
      </c>
      <c r="M9" s="78">
        <f t="shared" si="1"/>
        <v>0</v>
      </c>
      <c r="N9" s="85">
        <f t="shared" si="2"/>
        <v>71</v>
      </c>
    </row>
    <row r="10" spans="1:16" x14ac:dyDescent="0.25">
      <c r="A10" s="15">
        <v>5</v>
      </c>
      <c r="B10" s="11" t="s">
        <v>61</v>
      </c>
      <c r="C10" s="25">
        <v>4897</v>
      </c>
      <c r="D10" s="25">
        <v>231</v>
      </c>
      <c r="E10" s="25" t="s">
        <v>8</v>
      </c>
      <c r="F10" s="6">
        <v>0</v>
      </c>
      <c r="G10" s="29">
        <v>14</v>
      </c>
      <c r="H10" s="29">
        <v>16</v>
      </c>
      <c r="I10" s="29">
        <v>18</v>
      </c>
      <c r="J10" s="80">
        <v>0</v>
      </c>
      <c r="K10" s="29">
        <v>18</v>
      </c>
      <c r="L10" s="86">
        <f t="shared" si="0"/>
        <v>66</v>
      </c>
      <c r="M10" s="78">
        <f t="shared" si="1"/>
        <v>0</v>
      </c>
      <c r="N10" s="85">
        <f t="shared" si="2"/>
        <v>66</v>
      </c>
    </row>
    <row r="11" spans="1:16" x14ac:dyDescent="0.25">
      <c r="A11" s="15">
        <v>6</v>
      </c>
      <c r="B11" s="11" t="s">
        <v>118</v>
      </c>
      <c r="C11" s="25">
        <v>6690</v>
      </c>
      <c r="D11" s="25">
        <v>72</v>
      </c>
      <c r="E11" s="25" t="s">
        <v>8</v>
      </c>
      <c r="F11" s="80">
        <v>0</v>
      </c>
      <c r="G11" s="29">
        <v>16</v>
      </c>
      <c r="H11" s="29">
        <v>14</v>
      </c>
      <c r="I11" s="29">
        <v>14</v>
      </c>
      <c r="J11" s="80">
        <v>0</v>
      </c>
      <c r="K11" s="80">
        <v>0</v>
      </c>
      <c r="L11" s="86">
        <f t="shared" si="0"/>
        <v>44</v>
      </c>
      <c r="M11" s="78">
        <f t="shared" si="1"/>
        <v>0</v>
      </c>
      <c r="N11" s="85">
        <f t="shared" si="2"/>
        <v>44</v>
      </c>
    </row>
    <row r="12" spans="1:16" x14ac:dyDescent="0.25">
      <c r="A12" s="15">
        <v>7</v>
      </c>
      <c r="B12" s="11" t="s">
        <v>9</v>
      </c>
      <c r="C12" s="25">
        <v>5980</v>
      </c>
      <c r="D12" s="25">
        <v>19</v>
      </c>
      <c r="E12" s="25" t="s">
        <v>8</v>
      </c>
      <c r="F12" s="29">
        <v>18</v>
      </c>
      <c r="G12" s="29">
        <v>22</v>
      </c>
      <c r="H12" s="80">
        <v>0</v>
      </c>
      <c r="I12" s="80">
        <v>0</v>
      </c>
      <c r="J12" s="80">
        <v>0</v>
      </c>
      <c r="K12" s="80">
        <v>0</v>
      </c>
      <c r="L12" s="86">
        <f t="shared" si="0"/>
        <v>40</v>
      </c>
      <c r="M12" s="78">
        <f t="shared" si="1"/>
        <v>0</v>
      </c>
      <c r="N12" s="85">
        <f t="shared" si="2"/>
        <v>40</v>
      </c>
    </row>
    <row r="13" spans="1:16" x14ac:dyDescent="0.25">
      <c r="A13" s="15">
        <v>8</v>
      </c>
      <c r="B13" s="11" t="s">
        <v>133</v>
      </c>
      <c r="C13" s="25">
        <v>1771</v>
      </c>
      <c r="D13" s="25">
        <v>844</v>
      </c>
      <c r="E13" s="25" t="s">
        <v>8</v>
      </c>
      <c r="F13" s="80">
        <v>0</v>
      </c>
      <c r="G13" s="80">
        <v>0</v>
      </c>
      <c r="H13" s="29">
        <v>18</v>
      </c>
      <c r="I13" s="29">
        <v>16</v>
      </c>
      <c r="J13" s="80">
        <v>0</v>
      </c>
      <c r="K13" s="80">
        <v>0</v>
      </c>
      <c r="L13" s="86">
        <f t="shared" si="0"/>
        <v>34</v>
      </c>
      <c r="M13" s="78">
        <f t="shared" si="1"/>
        <v>0</v>
      </c>
      <c r="N13" s="85">
        <f t="shared" si="2"/>
        <v>34</v>
      </c>
    </row>
    <row r="14" spans="1:16" x14ac:dyDescent="0.25">
      <c r="A14" s="15">
        <v>9</v>
      </c>
      <c r="B14" s="11" t="s">
        <v>134</v>
      </c>
      <c r="C14" s="25">
        <v>4515</v>
      </c>
      <c r="D14" s="25">
        <v>801</v>
      </c>
      <c r="E14" s="25" t="s">
        <v>8</v>
      </c>
      <c r="F14" s="80">
        <v>0</v>
      </c>
      <c r="G14" s="80">
        <v>0</v>
      </c>
      <c r="H14" s="29">
        <v>15</v>
      </c>
      <c r="I14" s="29">
        <v>15</v>
      </c>
      <c r="J14" s="80">
        <v>0</v>
      </c>
      <c r="K14" s="80">
        <v>0</v>
      </c>
      <c r="L14" s="86">
        <f t="shared" si="0"/>
        <v>30</v>
      </c>
      <c r="M14" s="78">
        <f t="shared" si="1"/>
        <v>0</v>
      </c>
      <c r="N14" s="85">
        <f t="shared" si="2"/>
        <v>30</v>
      </c>
    </row>
    <row r="15" spans="1:16" x14ac:dyDescent="0.25">
      <c r="A15" s="15">
        <v>10</v>
      </c>
      <c r="B15" s="11" t="s">
        <v>135</v>
      </c>
      <c r="C15" s="25">
        <v>9785</v>
      </c>
      <c r="D15" s="25">
        <v>766</v>
      </c>
      <c r="E15" s="25" t="s">
        <v>8</v>
      </c>
      <c r="F15" s="80">
        <v>0</v>
      </c>
      <c r="G15" s="80">
        <v>0</v>
      </c>
      <c r="H15" s="29">
        <v>13</v>
      </c>
      <c r="I15" s="29">
        <v>13</v>
      </c>
      <c r="J15" s="80">
        <v>0</v>
      </c>
      <c r="K15" s="80">
        <v>0</v>
      </c>
      <c r="L15" s="86">
        <f t="shared" si="0"/>
        <v>26</v>
      </c>
      <c r="M15" s="78">
        <f t="shared" si="1"/>
        <v>0</v>
      </c>
      <c r="N15" s="85">
        <f t="shared" si="2"/>
        <v>26</v>
      </c>
    </row>
    <row r="16" spans="1:16" x14ac:dyDescent="0.25">
      <c r="A16" s="15">
        <v>11</v>
      </c>
      <c r="B16" s="11" t="s">
        <v>58</v>
      </c>
      <c r="C16" s="25">
        <v>1888</v>
      </c>
      <c r="D16" s="25">
        <v>553</v>
      </c>
      <c r="E16" s="25" t="s">
        <v>25</v>
      </c>
      <c r="F16" s="6">
        <v>0</v>
      </c>
      <c r="G16" s="80">
        <v>0</v>
      </c>
      <c r="H16" s="80">
        <v>0</v>
      </c>
      <c r="I16" s="80">
        <v>0</v>
      </c>
      <c r="J16" s="29">
        <v>18</v>
      </c>
      <c r="K16" s="80">
        <v>0</v>
      </c>
      <c r="L16" s="86">
        <f t="shared" si="0"/>
        <v>18</v>
      </c>
      <c r="M16" s="78">
        <f t="shared" si="1"/>
        <v>0</v>
      </c>
      <c r="N16" s="85">
        <f t="shared" si="2"/>
        <v>18</v>
      </c>
    </row>
    <row r="17" spans="1:15" x14ac:dyDescent="0.25">
      <c r="A17" s="15">
        <v>12</v>
      </c>
      <c r="B17" s="11" t="s">
        <v>59</v>
      </c>
      <c r="C17" s="25">
        <v>2139</v>
      </c>
      <c r="D17" s="25">
        <v>334</v>
      </c>
      <c r="E17" s="25" t="s">
        <v>25</v>
      </c>
      <c r="F17" s="6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6">
        <f t="shared" si="0"/>
        <v>0</v>
      </c>
      <c r="M17" s="78">
        <f t="shared" si="1"/>
        <v>0</v>
      </c>
      <c r="N17" s="85">
        <f t="shared" si="2"/>
        <v>0</v>
      </c>
    </row>
    <row r="18" spans="1:15" x14ac:dyDescent="0.25">
      <c r="A18" s="15">
        <v>13</v>
      </c>
      <c r="B18" s="11" t="s">
        <v>62</v>
      </c>
      <c r="C18" s="25">
        <v>4913</v>
      </c>
      <c r="D18" s="25">
        <v>515</v>
      </c>
      <c r="E18" s="25" t="s">
        <v>8</v>
      </c>
      <c r="F18" s="6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6">
        <f t="shared" si="0"/>
        <v>0</v>
      </c>
      <c r="M18" s="78">
        <f t="shared" si="1"/>
        <v>0</v>
      </c>
      <c r="N18" s="85">
        <f t="shared" si="2"/>
        <v>0</v>
      </c>
    </row>
    <row r="19" spans="1:15" ht="15.75" thickBot="1" x14ac:dyDescent="0.3">
      <c r="A19" s="16">
        <v>14</v>
      </c>
      <c r="B19" s="12"/>
      <c r="C19" s="26"/>
      <c r="D19" s="26"/>
      <c r="E19" s="26"/>
      <c r="F19" s="30"/>
      <c r="G19" s="30"/>
      <c r="H19" s="30"/>
      <c r="I19" s="30"/>
      <c r="J19" s="30"/>
      <c r="K19" s="30"/>
      <c r="L19" s="87"/>
      <c r="M19" s="79"/>
      <c r="N19" s="88"/>
    </row>
    <row r="20" spans="1:15" s="3" customFormat="1" x14ac:dyDescent="0.25">
      <c r="C20" s="27"/>
      <c r="D20" s="27"/>
      <c r="E20" s="27"/>
      <c r="F20" s="19">
        <v>9</v>
      </c>
      <c r="G20" s="43">
        <v>7</v>
      </c>
      <c r="H20" s="56">
        <v>9</v>
      </c>
      <c r="I20" s="56">
        <v>9</v>
      </c>
      <c r="J20" s="56">
        <v>5</v>
      </c>
      <c r="K20" s="56">
        <v>5</v>
      </c>
      <c r="L20" s="56"/>
      <c r="M20" s="56"/>
      <c r="N20" s="89">
        <f>AVERAGE(F20:K20)</f>
        <v>7.333333333333333</v>
      </c>
      <c r="O20" s="90"/>
    </row>
    <row r="21" spans="1:15" x14ac:dyDescent="0.25">
      <c r="B21" s="96" t="s">
        <v>2</v>
      </c>
      <c r="C21" s="96"/>
      <c r="D21" s="96"/>
      <c r="E21" s="96"/>
      <c r="F21" s="96"/>
      <c r="G21" s="18"/>
      <c r="H21" s="18"/>
      <c r="I21" s="18"/>
      <c r="J21" s="18"/>
      <c r="K21" s="18"/>
      <c r="L21" s="75"/>
      <c r="M21" s="75"/>
    </row>
    <row r="22" spans="1:15" x14ac:dyDescent="0.25">
      <c r="B22" s="96"/>
      <c r="C22" s="96"/>
      <c r="D22" s="96"/>
      <c r="E22" s="96"/>
      <c r="F22" s="96"/>
      <c r="G22" s="18"/>
      <c r="H22" s="18"/>
      <c r="I22" s="18"/>
      <c r="J22" s="18"/>
      <c r="K22" s="18"/>
      <c r="L22" s="75"/>
      <c r="M22" s="75"/>
    </row>
  </sheetData>
  <sortState ref="B6:N18">
    <sortCondition descending="1" ref="N6:N18"/>
  </sortState>
  <mergeCells count="5">
    <mergeCell ref="A1:N2"/>
    <mergeCell ref="N3:N5"/>
    <mergeCell ref="B21:F22"/>
    <mergeCell ref="L3:L5"/>
    <mergeCell ref="M3:M5"/>
  </mergeCells>
  <pageMargins left="0.7" right="0.7" top="0.75" bottom="0.75" header="0.3" footer="0.3"/>
  <pageSetup paperSize="9" scale="7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style="1" bestFit="1" customWidth="1"/>
  </cols>
  <sheetData>
    <row r="1" spans="1:16" ht="27" customHeight="1" x14ac:dyDescent="0.25">
      <c r="A1" s="97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7"/>
      <c r="M5" s="110"/>
      <c r="N5" s="105"/>
    </row>
    <row r="6" spans="1:16" x14ac:dyDescent="0.25">
      <c r="A6" s="15">
        <v>1</v>
      </c>
      <c r="B6" s="10" t="s">
        <v>150</v>
      </c>
      <c r="C6" s="24">
        <v>3828</v>
      </c>
      <c r="D6" s="24">
        <v>888</v>
      </c>
      <c r="E6" s="24" t="s">
        <v>8</v>
      </c>
      <c r="F6" s="80">
        <v>0</v>
      </c>
      <c r="G6" s="80">
        <v>0</v>
      </c>
      <c r="H6" s="28">
        <v>25</v>
      </c>
      <c r="I6" s="28">
        <v>25</v>
      </c>
      <c r="J6" s="80">
        <v>0</v>
      </c>
      <c r="K6" s="80">
        <v>0</v>
      </c>
      <c r="L6" s="84">
        <f>SUM(F6:K6)</f>
        <v>50</v>
      </c>
      <c r="M6" s="78">
        <f>SMALL(IF(ISBLANK(F6:K6),0,F6:K6),1)</f>
        <v>0</v>
      </c>
      <c r="N6" s="85">
        <f>SUM(L6-M6)</f>
        <v>50</v>
      </c>
    </row>
    <row r="7" spans="1:16" ht="15.75" thickBot="1" x14ac:dyDescent="0.3">
      <c r="A7" s="16">
        <v>2</v>
      </c>
      <c r="B7" s="12"/>
      <c r="C7" s="26"/>
      <c r="D7" s="26"/>
      <c r="E7" s="26"/>
      <c r="F7" s="30"/>
      <c r="G7" s="30"/>
      <c r="H7" s="30"/>
      <c r="I7" s="30"/>
      <c r="J7" s="30"/>
      <c r="K7" s="30"/>
      <c r="L7" s="87"/>
      <c r="M7" s="79"/>
      <c r="N7" s="88"/>
    </row>
    <row r="8" spans="1:16" s="3" customFormat="1" x14ac:dyDescent="0.25">
      <c r="C8" s="27"/>
      <c r="D8" s="27"/>
      <c r="E8" s="27"/>
      <c r="F8" s="56">
        <v>0</v>
      </c>
      <c r="G8" s="56">
        <v>0</v>
      </c>
      <c r="H8" s="56">
        <v>1</v>
      </c>
      <c r="I8" s="56">
        <v>1</v>
      </c>
      <c r="J8" s="56">
        <v>0</v>
      </c>
      <c r="K8" s="56">
        <v>0</v>
      </c>
      <c r="L8" s="56"/>
      <c r="M8" s="56"/>
      <c r="N8" s="89">
        <f>AVERAGE(F8:L8)</f>
        <v>0.33333333333333331</v>
      </c>
    </row>
    <row r="9" spans="1:16" x14ac:dyDescent="0.25">
      <c r="B9" s="96" t="s">
        <v>2</v>
      </c>
      <c r="C9" s="96"/>
      <c r="D9" s="96"/>
      <c r="E9" s="96"/>
      <c r="F9" s="96"/>
      <c r="G9" s="67"/>
      <c r="H9" s="67"/>
      <c r="I9" s="67"/>
      <c r="J9" s="67"/>
      <c r="K9" s="67"/>
      <c r="L9" s="75"/>
      <c r="M9" s="75"/>
    </row>
    <row r="10" spans="1:16" x14ac:dyDescent="0.25">
      <c r="B10" s="96"/>
      <c r="C10" s="96"/>
      <c r="D10" s="96"/>
      <c r="E10" s="96"/>
      <c r="F10" s="96"/>
      <c r="G10" s="67"/>
      <c r="H10" s="67"/>
      <c r="I10" s="67"/>
      <c r="J10" s="67"/>
      <c r="K10" s="67"/>
      <c r="L10" s="75"/>
      <c r="M10" s="75"/>
    </row>
  </sheetData>
  <mergeCells count="5">
    <mergeCell ref="A1:N2"/>
    <mergeCell ref="N3:N5"/>
    <mergeCell ref="B9:F10"/>
    <mergeCell ref="L3:L5"/>
    <mergeCell ref="M3:M5"/>
  </mergeCells>
  <pageMargins left="0.7" right="0.7" top="0.75" bottom="0.75" header="0.3" footer="0.3"/>
  <pageSetup paperSize="9" scale="7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pane xSplit="5" ySplit="5" topLeftCell="F6" activePane="bottomRight" state="frozen"/>
      <selection activeCell="D13" sqref="D13:D14"/>
      <selection pane="topRight" activeCell="D13" sqref="D13:D14"/>
      <selection pane="bottomLeft" activeCell="D13" sqref="D13:D14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5" width="8.42578125" style="22" customWidth="1"/>
    <col min="6" max="11" width="14.5703125" style="1" bestFit="1" customWidth="1"/>
    <col min="12" max="12" width="10.85546875" style="1" bestFit="1" customWidth="1"/>
    <col min="13" max="13" width="11" style="1" bestFit="1" customWidth="1"/>
    <col min="14" max="14" width="6.5703125" bestFit="1" customWidth="1"/>
  </cols>
  <sheetData>
    <row r="1" spans="1:16" ht="27" customHeight="1" x14ac:dyDescent="0.25">
      <c r="A1" s="97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5"/>
      <c r="P1" s="5"/>
    </row>
    <row r="2" spans="1:16" ht="20.2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5"/>
      <c r="P2" s="5"/>
    </row>
    <row r="3" spans="1:16" x14ac:dyDescent="0.25">
      <c r="A3" s="31"/>
      <c r="B3" s="32"/>
      <c r="C3" s="33"/>
      <c r="D3" s="33"/>
      <c r="E3" s="33"/>
      <c r="F3" s="76" t="s">
        <v>53</v>
      </c>
      <c r="G3" s="76" t="s">
        <v>117</v>
      </c>
      <c r="H3" s="76" t="s">
        <v>132</v>
      </c>
      <c r="I3" s="76" t="s">
        <v>132</v>
      </c>
      <c r="J3" s="76" t="s">
        <v>152</v>
      </c>
      <c r="K3" s="76" t="s">
        <v>156</v>
      </c>
      <c r="L3" s="106" t="s">
        <v>157</v>
      </c>
      <c r="M3" s="108" t="s">
        <v>158</v>
      </c>
      <c r="N3" s="103" t="s">
        <v>1</v>
      </c>
    </row>
    <row r="4" spans="1:16" ht="15.75" thickBot="1" x14ac:dyDescent="0.3">
      <c r="A4" s="31"/>
      <c r="B4" s="32"/>
      <c r="C4" s="33"/>
      <c r="D4" s="33"/>
      <c r="E4" s="33"/>
      <c r="F4" s="77">
        <v>42825</v>
      </c>
      <c r="G4" s="77">
        <v>42867</v>
      </c>
      <c r="H4" s="77">
        <v>42910</v>
      </c>
      <c r="I4" s="77">
        <v>42911</v>
      </c>
      <c r="J4" s="77">
        <v>42944</v>
      </c>
      <c r="K4" s="77">
        <v>43036</v>
      </c>
      <c r="L4" s="107"/>
      <c r="M4" s="109"/>
      <c r="N4" s="104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11"/>
      <c r="M5" s="112"/>
      <c r="N5" s="105"/>
    </row>
    <row r="6" spans="1:16" x14ac:dyDescent="0.25">
      <c r="A6" s="15">
        <v>1</v>
      </c>
      <c r="B6" s="10" t="s">
        <v>144</v>
      </c>
      <c r="C6" s="24">
        <v>100206</v>
      </c>
      <c r="D6" s="24">
        <v>991</v>
      </c>
      <c r="E6" s="24" t="s">
        <v>8</v>
      </c>
      <c r="F6" s="80">
        <v>0</v>
      </c>
      <c r="G6" s="80">
        <v>0</v>
      </c>
      <c r="H6" s="28">
        <v>25</v>
      </c>
      <c r="I6" s="28">
        <v>22</v>
      </c>
      <c r="J6" s="80">
        <v>0</v>
      </c>
      <c r="K6" s="80">
        <v>0</v>
      </c>
      <c r="L6" s="91">
        <f t="shared" ref="L6:L17" si="0">SUM(F6:K6)</f>
        <v>47</v>
      </c>
      <c r="M6" s="78">
        <f t="shared" ref="M6:M17" si="1">SMALL(IF(ISBLANK(F6:K6),0,F6:K6),1)</f>
        <v>0</v>
      </c>
      <c r="N6" s="92">
        <f t="shared" ref="N6:N17" si="2">SUM(L6-M6)</f>
        <v>47</v>
      </c>
    </row>
    <row r="7" spans="1:16" x14ac:dyDescent="0.25">
      <c r="A7" s="15">
        <v>2</v>
      </c>
      <c r="B7" s="41" t="s">
        <v>145</v>
      </c>
      <c r="C7" s="42">
        <v>1418</v>
      </c>
      <c r="D7" s="42">
        <v>177</v>
      </c>
      <c r="E7" s="42" t="s">
        <v>16</v>
      </c>
      <c r="F7" s="80">
        <v>0</v>
      </c>
      <c r="G7" s="80">
        <v>0</v>
      </c>
      <c r="H7" s="64">
        <v>22</v>
      </c>
      <c r="I7" s="64">
        <v>25</v>
      </c>
      <c r="J7" s="80">
        <v>0</v>
      </c>
      <c r="K7" s="80">
        <v>0</v>
      </c>
      <c r="L7" s="86">
        <f t="shared" si="0"/>
        <v>47</v>
      </c>
      <c r="M7" s="78">
        <f t="shared" si="1"/>
        <v>0</v>
      </c>
      <c r="N7" s="85">
        <f t="shared" si="2"/>
        <v>47</v>
      </c>
    </row>
    <row r="8" spans="1:16" x14ac:dyDescent="0.25">
      <c r="A8" s="15">
        <v>3</v>
      </c>
      <c r="B8" s="41" t="s">
        <v>36</v>
      </c>
      <c r="C8" s="42">
        <v>3903</v>
      </c>
      <c r="D8" s="42">
        <v>213</v>
      </c>
      <c r="E8" s="42" t="s">
        <v>25</v>
      </c>
      <c r="F8" s="63">
        <v>0</v>
      </c>
      <c r="G8" s="64">
        <v>25</v>
      </c>
      <c r="H8" s="64">
        <v>20</v>
      </c>
      <c r="I8" s="80">
        <v>0</v>
      </c>
      <c r="J8" s="80">
        <v>0</v>
      </c>
      <c r="K8" s="80">
        <v>0</v>
      </c>
      <c r="L8" s="86">
        <f t="shared" si="0"/>
        <v>45</v>
      </c>
      <c r="M8" s="78">
        <f t="shared" si="1"/>
        <v>0</v>
      </c>
      <c r="N8" s="85">
        <f t="shared" si="2"/>
        <v>45</v>
      </c>
    </row>
    <row r="9" spans="1:16" x14ac:dyDescent="0.25">
      <c r="A9" s="15">
        <v>4</v>
      </c>
      <c r="B9" s="41" t="s">
        <v>146</v>
      </c>
      <c r="C9" s="42">
        <v>1286</v>
      </c>
      <c r="D9" s="42">
        <v>372</v>
      </c>
      <c r="E9" s="42" t="s">
        <v>8</v>
      </c>
      <c r="F9" s="80">
        <v>0</v>
      </c>
      <c r="G9" s="80">
        <v>0</v>
      </c>
      <c r="H9" s="64">
        <v>18</v>
      </c>
      <c r="I9" s="64">
        <v>20</v>
      </c>
      <c r="J9" s="80">
        <v>0</v>
      </c>
      <c r="K9" s="80">
        <v>0</v>
      </c>
      <c r="L9" s="86">
        <f t="shared" si="0"/>
        <v>38</v>
      </c>
      <c r="M9" s="78">
        <f t="shared" si="1"/>
        <v>0</v>
      </c>
      <c r="N9" s="85">
        <f t="shared" si="2"/>
        <v>38</v>
      </c>
    </row>
    <row r="10" spans="1:16" x14ac:dyDescent="0.25">
      <c r="A10" s="15">
        <v>5</v>
      </c>
      <c r="B10" s="41" t="s">
        <v>147</v>
      </c>
      <c r="C10" s="42">
        <v>3372</v>
      </c>
      <c r="D10" s="42">
        <v>510</v>
      </c>
      <c r="E10" s="42" t="s">
        <v>8</v>
      </c>
      <c r="F10" s="80">
        <v>0</v>
      </c>
      <c r="G10" s="80">
        <v>0</v>
      </c>
      <c r="H10" s="64">
        <v>16</v>
      </c>
      <c r="I10" s="64">
        <v>18</v>
      </c>
      <c r="J10" s="80">
        <v>0</v>
      </c>
      <c r="K10" s="80">
        <v>0</v>
      </c>
      <c r="L10" s="86">
        <f t="shared" si="0"/>
        <v>34</v>
      </c>
      <c r="M10" s="78">
        <f t="shared" si="1"/>
        <v>0</v>
      </c>
      <c r="N10" s="85">
        <f t="shared" si="2"/>
        <v>34</v>
      </c>
    </row>
    <row r="11" spans="1:16" x14ac:dyDescent="0.25">
      <c r="A11" s="15">
        <v>6</v>
      </c>
      <c r="B11" s="11" t="s">
        <v>153</v>
      </c>
      <c r="C11" s="25">
        <v>2561</v>
      </c>
      <c r="D11" s="25">
        <v>455</v>
      </c>
      <c r="E11" s="25" t="s">
        <v>25</v>
      </c>
      <c r="F11" s="80">
        <v>0</v>
      </c>
      <c r="G11" s="80">
        <v>0</v>
      </c>
      <c r="H11" s="80">
        <v>0</v>
      </c>
      <c r="I11" s="80">
        <v>0</v>
      </c>
      <c r="J11" s="29">
        <v>25</v>
      </c>
      <c r="K11" s="80">
        <v>0</v>
      </c>
      <c r="L11" s="86">
        <f t="shared" si="0"/>
        <v>25</v>
      </c>
      <c r="M11" s="78">
        <f t="shared" si="1"/>
        <v>0</v>
      </c>
      <c r="N11" s="85">
        <f t="shared" si="2"/>
        <v>25</v>
      </c>
    </row>
    <row r="12" spans="1:16" x14ac:dyDescent="0.25">
      <c r="A12" s="15">
        <v>7</v>
      </c>
      <c r="B12" s="11" t="s">
        <v>163</v>
      </c>
      <c r="C12" s="25">
        <v>1077</v>
      </c>
      <c r="D12" s="25">
        <v>321</v>
      </c>
      <c r="E12" s="25" t="s">
        <v>8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29">
        <v>25</v>
      </c>
      <c r="L12" s="86">
        <f t="shared" si="0"/>
        <v>25</v>
      </c>
      <c r="M12" s="78">
        <f t="shared" si="1"/>
        <v>0</v>
      </c>
      <c r="N12" s="85">
        <f t="shared" si="2"/>
        <v>25</v>
      </c>
    </row>
    <row r="13" spans="1:16" x14ac:dyDescent="0.25">
      <c r="A13" s="15">
        <v>8</v>
      </c>
      <c r="B13" s="11" t="s">
        <v>154</v>
      </c>
      <c r="C13" s="25">
        <v>3927</v>
      </c>
      <c r="D13" s="25">
        <v>788</v>
      </c>
      <c r="E13" s="25" t="s">
        <v>8</v>
      </c>
      <c r="F13" s="80">
        <v>0</v>
      </c>
      <c r="G13" s="80">
        <v>0</v>
      </c>
      <c r="H13" s="80">
        <v>0</v>
      </c>
      <c r="I13" s="80">
        <v>0</v>
      </c>
      <c r="J13" s="29">
        <v>22</v>
      </c>
      <c r="K13" s="80">
        <v>0</v>
      </c>
      <c r="L13" s="86">
        <f t="shared" si="0"/>
        <v>22</v>
      </c>
      <c r="M13" s="78">
        <f t="shared" si="1"/>
        <v>0</v>
      </c>
      <c r="N13" s="85">
        <f t="shared" si="2"/>
        <v>22</v>
      </c>
    </row>
    <row r="14" spans="1:16" x14ac:dyDescent="0.25">
      <c r="A14" s="15">
        <v>9</v>
      </c>
      <c r="B14" s="65" t="s">
        <v>164</v>
      </c>
      <c r="C14" s="66">
        <v>1504</v>
      </c>
      <c r="D14" s="66">
        <v>392</v>
      </c>
      <c r="E14" s="66" t="s">
        <v>8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36">
        <v>22</v>
      </c>
      <c r="L14" s="86">
        <f t="shared" si="0"/>
        <v>22</v>
      </c>
      <c r="M14" s="78">
        <f t="shared" si="1"/>
        <v>0</v>
      </c>
      <c r="N14" s="85">
        <f t="shared" si="2"/>
        <v>22</v>
      </c>
    </row>
    <row r="15" spans="1:16" x14ac:dyDescent="0.25">
      <c r="A15" s="15">
        <v>10</v>
      </c>
      <c r="B15" s="65" t="s">
        <v>155</v>
      </c>
      <c r="C15" s="66">
        <v>9858</v>
      </c>
      <c r="D15" s="66">
        <v>796</v>
      </c>
      <c r="E15" s="66" t="s">
        <v>25</v>
      </c>
      <c r="F15" s="80">
        <v>0</v>
      </c>
      <c r="G15" s="80">
        <v>0</v>
      </c>
      <c r="H15" s="80">
        <v>0</v>
      </c>
      <c r="I15" s="80">
        <v>0</v>
      </c>
      <c r="J15" s="29">
        <v>20</v>
      </c>
      <c r="K15" s="93">
        <v>0</v>
      </c>
      <c r="L15" s="86">
        <f t="shared" si="0"/>
        <v>20</v>
      </c>
      <c r="M15" s="78">
        <f t="shared" si="1"/>
        <v>0</v>
      </c>
      <c r="N15" s="85">
        <f t="shared" si="2"/>
        <v>20</v>
      </c>
    </row>
    <row r="16" spans="1:16" x14ac:dyDescent="0.25">
      <c r="A16" s="15">
        <v>11</v>
      </c>
      <c r="B16" s="65" t="s">
        <v>166</v>
      </c>
      <c r="C16" s="66">
        <v>11184</v>
      </c>
      <c r="D16" s="66">
        <v>714</v>
      </c>
      <c r="E16" s="66" t="s">
        <v>8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63">
        <v>0</v>
      </c>
      <c r="L16" s="86">
        <f t="shared" ref="L16" si="3">SUM(F16:K16)</f>
        <v>0</v>
      </c>
      <c r="M16" s="78">
        <f t="shared" ref="M16" si="4">SMALL(IF(ISBLANK(F16:K16),0,F16:K16),1)</f>
        <v>0</v>
      </c>
      <c r="N16" s="85">
        <f t="shared" ref="N16" si="5">SUM(L16-M16)</f>
        <v>0</v>
      </c>
    </row>
    <row r="17" spans="1:14" x14ac:dyDescent="0.25">
      <c r="A17" s="15">
        <v>12</v>
      </c>
      <c r="B17" s="65" t="s">
        <v>148</v>
      </c>
      <c r="C17" s="66">
        <v>3093</v>
      </c>
      <c r="D17" s="66">
        <v>327</v>
      </c>
      <c r="E17" s="66" t="s">
        <v>8</v>
      </c>
      <c r="F17" s="80">
        <v>0</v>
      </c>
      <c r="G17" s="80">
        <v>0</v>
      </c>
      <c r="H17" s="35" t="s">
        <v>149</v>
      </c>
      <c r="I17" s="80">
        <v>0</v>
      </c>
      <c r="J17" s="80">
        <v>0</v>
      </c>
      <c r="K17" s="80">
        <v>0</v>
      </c>
      <c r="L17" s="86">
        <f t="shared" si="0"/>
        <v>0</v>
      </c>
      <c r="M17" s="78">
        <f t="shared" si="1"/>
        <v>0</v>
      </c>
      <c r="N17" s="85">
        <f t="shared" si="2"/>
        <v>0</v>
      </c>
    </row>
    <row r="18" spans="1:14" ht="15.75" thickBot="1" x14ac:dyDescent="0.3">
      <c r="A18" s="16">
        <v>13</v>
      </c>
      <c r="B18" s="12"/>
      <c r="C18" s="26"/>
      <c r="D18" s="26"/>
      <c r="E18" s="26"/>
      <c r="F18" s="30"/>
      <c r="G18" s="30"/>
      <c r="H18" s="30"/>
      <c r="I18" s="30"/>
      <c r="J18" s="30"/>
      <c r="K18" s="30"/>
      <c r="L18" s="87"/>
      <c r="M18" s="79"/>
      <c r="N18" s="88"/>
    </row>
    <row r="19" spans="1:14" s="3" customFormat="1" x14ac:dyDescent="0.25">
      <c r="C19" s="27"/>
      <c r="D19" s="27"/>
      <c r="E19" s="27"/>
      <c r="F19" s="20">
        <v>1</v>
      </c>
      <c r="G19" s="43">
        <v>1</v>
      </c>
      <c r="H19" s="56">
        <v>5</v>
      </c>
      <c r="I19" s="56">
        <v>4</v>
      </c>
      <c r="J19" s="56">
        <v>3</v>
      </c>
      <c r="K19" s="56">
        <v>3</v>
      </c>
      <c r="L19" s="56"/>
      <c r="M19" s="56"/>
      <c r="N19" s="4">
        <f>AVERAGE(F19:L19)</f>
        <v>2.8333333333333335</v>
      </c>
    </row>
    <row r="20" spans="1:14" x14ac:dyDescent="0.25">
      <c r="B20" s="96" t="s">
        <v>2</v>
      </c>
      <c r="C20" s="96"/>
      <c r="D20" s="96"/>
      <c r="E20" s="96"/>
      <c r="F20" s="96"/>
      <c r="G20" s="21"/>
      <c r="H20" s="21"/>
      <c r="I20" s="21"/>
      <c r="J20" s="21"/>
      <c r="K20" s="21"/>
      <c r="L20" s="21"/>
      <c r="M20" s="75"/>
    </row>
    <row r="21" spans="1:14" x14ac:dyDescent="0.25">
      <c r="B21" s="96"/>
      <c r="C21" s="96"/>
      <c r="D21" s="96"/>
      <c r="E21" s="96"/>
      <c r="F21" s="96"/>
      <c r="G21" s="21"/>
      <c r="H21" s="21"/>
      <c r="I21" s="21"/>
      <c r="J21" s="21"/>
      <c r="K21" s="21"/>
      <c r="L21" s="21"/>
      <c r="M21" s="75"/>
    </row>
  </sheetData>
  <sortState ref="B6:N16">
    <sortCondition descending="1" ref="N6:N16"/>
  </sortState>
  <mergeCells count="5">
    <mergeCell ref="B20:F21"/>
    <mergeCell ref="A1:N2"/>
    <mergeCell ref="N3:N5"/>
    <mergeCell ref="L3:L5"/>
    <mergeCell ref="M3:M5"/>
  </mergeCells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</vt:lpstr>
      <vt:lpstr>OR1</vt:lpstr>
      <vt:lpstr>OR2</vt:lpstr>
      <vt:lpstr>OR3</vt:lpstr>
      <vt:lpstr>High School</vt:lpstr>
      <vt:lpstr>Senior</vt:lpstr>
      <vt:lpstr>Master</vt:lpstr>
      <vt:lpstr>Ladies</vt:lpstr>
      <vt:lpstr>Silver Challenge</vt:lpstr>
      <vt:lpstr>125</vt:lpstr>
      <vt:lpstr>Manufacturer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Carmen Hill</cp:lastModifiedBy>
  <cp:lastPrinted>2017-07-06T11:28:41Z</cp:lastPrinted>
  <dcterms:created xsi:type="dcterms:W3CDTF">2012-03-03T08:29:38Z</dcterms:created>
  <dcterms:modified xsi:type="dcterms:W3CDTF">2017-11-07T08:25:40Z</dcterms:modified>
</cp:coreProperties>
</file>