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Hill\CloudStation\Documents\2017\SCORING\"/>
    </mc:Choice>
  </mc:AlternateContent>
  <bookViews>
    <workbookView xWindow="0" yWindow="0" windowWidth="19200" windowHeight="7755" tabRatio="822"/>
  </bookViews>
  <sheets>
    <sheet name="Overall" sheetId="3" r:id="rId1"/>
    <sheet name="Open" sheetId="12" r:id="rId2"/>
    <sheet name="High School" sheetId="6" r:id="rId3"/>
    <sheet name="Ladies" sheetId="5" r:id="rId4"/>
    <sheet name="Master" sheetId="8" r:id="rId5"/>
    <sheet name="Silver Challenge" sheetId="13" r:id="rId6"/>
    <sheet name="Manufacturer" sheetId="11" r:id="rId7"/>
  </sheets>
  <calcPr calcId="162913"/>
</workbook>
</file>

<file path=xl/calcChain.xml><?xml version="1.0" encoding="utf-8"?>
<calcChain xmlns="http://schemas.openxmlformats.org/spreadsheetml/2006/main">
  <c r="M27" i="3" l="1"/>
  <c r="N27" i="3"/>
  <c r="M36" i="3"/>
  <c r="N36" i="3"/>
  <c r="M30" i="3"/>
  <c r="N30" i="3"/>
  <c r="O30" i="3" s="1"/>
  <c r="L36" i="12"/>
  <c r="M36" i="12"/>
  <c r="O36" i="3" l="1"/>
  <c r="O27" i="3"/>
  <c r="N36" i="12"/>
  <c r="M8" i="3"/>
  <c r="N8" i="3"/>
  <c r="M11" i="3"/>
  <c r="N11" i="3"/>
  <c r="M12" i="3"/>
  <c r="N12" i="3"/>
  <c r="M13" i="3"/>
  <c r="N13" i="3"/>
  <c r="M10" i="3"/>
  <c r="N10" i="3"/>
  <c r="M16" i="3"/>
  <c r="N16" i="3"/>
  <c r="M17" i="3"/>
  <c r="N17" i="3"/>
  <c r="M14" i="3"/>
  <c r="N14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15" i="3"/>
  <c r="N15" i="3"/>
  <c r="M25" i="3"/>
  <c r="N25" i="3"/>
  <c r="M26" i="3"/>
  <c r="N26" i="3"/>
  <c r="M28" i="3"/>
  <c r="N28" i="3"/>
  <c r="M29" i="3"/>
  <c r="N29" i="3"/>
  <c r="M31" i="3"/>
  <c r="N31" i="3"/>
  <c r="M32" i="3"/>
  <c r="N32" i="3"/>
  <c r="M33" i="3"/>
  <c r="N33" i="3"/>
  <c r="M34" i="3"/>
  <c r="N34" i="3"/>
  <c r="O34" i="3" s="1"/>
  <c r="M35" i="3"/>
  <c r="N35" i="3"/>
  <c r="M37" i="3"/>
  <c r="N37" i="3"/>
  <c r="M38" i="3"/>
  <c r="N38" i="3"/>
  <c r="N7" i="3"/>
  <c r="M7" i="3"/>
  <c r="N9" i="3"/>
  <c r="M9" i="3"/>
  <c r="N6" i="3"/>
  <c r="M6" i="3"/>
  <c r="O6" i="3" l="1"/>
  <c r="O24" i="3"/>
  <c r="O17" i="3"/>
  <c r="O12" i="3"/>
  <c r="O35" i="3"/>
  <c r="O26" i="3"/>
  <c r="O33" i="3"/>
  <c r="O37" i="3"/>
  <c r="O38" i="3"/>
  <c r="O32" i="3"/>
  <c r="O29" i="3"/>
  <c r="O28" i="3"/>
  <c r="O31" i="3"/>
  <c r="O15" i="3"/>
  <c r="O14" i="3"/>
  <c r="O23" i="3"/>
  <c r="O21" i="3"/>
  <c r="O22" i="3"/>
  <c r="O20" i="3"/>
  <c r="O16" i="3"/>
  <c r="O19" i="3"/>
  <c r="O18" i="3"/>
  <c r="O13" i="3"/>
  <c r="O11" i="3"/>
  <c r="O10" i="3"/>
  <c r="O25" i="3"/>
  <c r="O9" i="3"/>
  <c r="O8" i="3"/>
  <c r="O7" i="3"/>
  <c r="L9" i="13" l="1"/>
  <c r="M9" i="13"/>
  <c r="L10" i="13"/>
  <c r="M10" i="13"/>
  <c r="L11" i="13"/>
  <c r="M11" i="13"/>
  <c r="N11" i="13" s="1"/>
  <c r="M8" i="13"/>
  <c r="L8" i="13"/>
  <c r="M7" i="13"/>
  <c r="L7" i="13"/>
  <c r="N7" i="13" s="1"/>
  <c r="M6" i="13"/>
  <c r="L6" i="13"/>
  <c r="N6" i="13" s="1"/>
  <c r="L7" i="8"/>
  <c r="M7" i="8"/>
  <c r="N7" i="8" s="1"/>
  <c r="L8" i="8"/>
  <c r="N8" i="8" s="1"/>
  <c r="M8" i="8"/>
  <c r="M6" i="8"/>
  <c r="L6" i="8"/>
  <c r="N6" i="8" s="1"/>
  <c r="M6" i="5"/>
  <c r="L6" i="5"/>
  <c r="N6" i="5" s="1"/>
  <c r="M6" i="6"/>
  <c r="L6" i="6"/>
  <c r="L30" i="12"/>
  <c r="N30" i="12" s="1"/>
  <c r="M30" i="12"/>
  <c r="L25" i="12"/>
  <c r="M25" i="12"/>
  <c r="L37" i="12"/>
  <c r="M37" i="12"/>
  <c r="L7" i="12"/>
  <c r="M7" i="12"/>
  <c r="L10" i="12"/>
  <c r="M10" i="12"/>
  <c r="L11" i="12"/>
  <c r="M11" i="12"/>
  <c r="L12" i="12"/>
  <c r="M12" i="12"/>
  <c r="N12" i="12" s="1"/>
  <c r="L16" i="12"/>
  <c r="M16" i="12"/>
  <c r="L17" i="12"/>
  <c r="M17" i="12"/>
  <c r="L13" i="12"/>
  <c r="M13" i="12"/>
  <c r="L14" i="12"/>
  <c r="M14" i="12"/>
  <c r="N14" i="12" s="1"/>
  <c r="L18" i="12"/>
  <c r="M18" i="12"/>
  <c r="L19" i="12"/>
  <c r="M19" i="12"/>
  <c r="L20" i="12"/>
  <c r="M20" i="12"/>
  <c r="L21" i="12"/>
  <c r="M21" i="12"/>
  <c r="L22" i="12"/>
  <c r="M22" i="12"/>
  <c r="L23" i="12"/>
  <c r="M23" i="12"/>
  <c r="L24" i="12"/>
  <c r="M24" i="12"/>
  <c r="L26" i="12"/>
  <c r="M26" i="12"/>
  <c r="L15" i="12"/>
  <c r="M15" i="12"/>
  <c r="L27" i="12"/>
  <c r="M27" i="12"/>
  <c r="L28" i="12"/>
  <c r="M28" i="12"/>
  <c r="L29" i="12"/>
  <c r="M29" i="12"/>
  <c r="L31" i="12"/>
  <c r="M31" i="12"/>
  <c r="L32" i="12"/>
  <c r="M32" i="12"/>
  <c r="L33" i="12"/>
  <c r="M33" i="12"/>
  <c r="L34" i="12"/>
  <c r="M34" i="12"/>
  <c r="L35" i="12"/>
  <c r="M35" i="12"/>
  <c r="M8" i="12"/>
  <c r="L8" i="12"/>
  <c r="M9" i="12"/>
  <c r="L9" i="12"/>
  <c r="M6" i="12"/>
  <c r="L6" i="12"/>
  <c r="N25" i="12" l="1"/>
  <c r="N8" i="13"/>
  <c r="N10" i="13"/>
  <c r="N9" i="13"/>
  <c r="N6" i="6"/>
  <c r="N37" i="12"/>
  <c r="N31" i="12"/>
  <c r="N16" i="12"/>
  <c r="N22" i="12"/>
  <c r="N26" i="12"/>
  <c r="N29" i="12"/>
  <c r="N15" i="12"/>
  <c r="N21" i="12"/>
  <c r="N19" i="12"/>
  <c r="N20" i="12"/>
  <c r="N18" i="12"/>
  <c r="N27" i="12"/>
  <c r="N28" i="12"/>
  <c r="N23" i="12"/>
  <c r="N24" i="12"/>
  <c r="N17" i="12"/>
  <c r="N10" i="12"/>
  <c r="N11" i="12"/>
  <c r="N7" i="12"/>
  <c r="N35" i="12"/>
  <c r="N34" i="12"/>
  <c r="N33" i="12"/>
  <c r="N32" i="12"/>
  <c r="N13" i="12"/>
  <c r="N9" i="12"/>
  <c r="N6" i="12"/>
  <c r="N8" i="12"/>
  <c r="U9" i="11" l="1"/>
  <c r="N13" i="13" l="1"/>
  <c r="U8" i="11" l="1"/>
  <c r="U10" i="11" l="1"/>
  <c r="U6" i="11"/>
  <c r="U7" i="11"/>
  <c r="U11" i="11"/>
  <c r="U12" i="11"/>
  <c r="N39" i="12" l="1"/>
  <c r="N8" i="5"/>
  <c r="O40" i="3" l="1"/>
  <c r="N10" i="8" l="1"/>
  <c r="N8" i="6"/>
</calcChain>
</file>

<file path=xl/sharedStrings.xml><?xml version="1.0" encoding="utf-8"?>
<sst xmlns="http://schemas.openxmlformats.org/spreadsheetml/2006/main" count="432" uniqueCount="121">
  <si>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</si>
  <si>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</si>
  <si>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</si>
  <si>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</si>
  <si>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</si>
  <si>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</si>
  <si>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</si>
  <si>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NR</t>
  </si>
  <si>
    <t>ROUND 1</t>
  </si>
  <si>
    <t>ROUND 2</t>
  </si>
  <si>
    <t>ROUND 3</t>
  </si>
  <si>
    <t>ROUND 4</t>
  </si>
  <si>
    <t>ROUND 5</t>
  </si>
  <si>
    <t>ROUND 6</t>
  </si>
  <si>
    <t>OSA</t>
  </si>
  <si>
    <t>CLASS</t>
  </si>
  <si>
    <t>MST</t>
  </si>
  <si>
    <t>YAMAHA</t>
  </si>
  <si>
    <t>MANUFACTURER</t>
  </si>
  <si>
    <t>LICHTENBURG</t>
  </si>
  <si>
    <t>HS</t>
  </si>
  <si>
    <t>KEENAN HAMMON</t>
  </si>
  <si>
    <t>L5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</si>
  <si>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QUADS CHAMPIONSHIP - QUAD HIGHSCHOOL</t>
    </r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</si>
  <si>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QUADS CHAMPIONSHIP - QUAD LADIES</t>
    </r>
  </si>
  <si>
    <t>MEGAN STANDER</t>
  </si>
  <si>
    <t>L23</t>
  </si>
  <si>
    <t>MOTSUMI LEKONE</t>
  </si>
  <si>
    <t>L734</t>
  </si>
  <si>
    <t>SIDNEY RANKGATE</t>
  </si>
  <si>
    <t>L33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</si>
  <si>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QUADS CHAMPIONSHIP - QUAD MASTER</t>
    </r>
  </si>
  <si>
    <t>STEF BESTER</t>
  </si>
  <si>
    <t>L49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</si>
  <si>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QUADS CHAMPIONSHIP - QUAD OPEN</t>
    </r>
  </si>
  <si>
    <t>RUSSELL FERREIRA</t>
  </si>
  <si>
    <t>JOHAN OOSTHUIZEN</t>
  </si>
  <si>
    <t>PIERRE VAN HEERDEN</t>
  </si>
  <si>
    <t>RUAN STANDER</t>
  </si>
  <si>
    <t>HANNES SAAIJMAN</t>
  </si>
  <si>
    <t>NICO DU RAND</t>
  </si>
  <si>
    <t>GIDEON JACOBS</t>
  </si>
  <si>
    <t>DEAN BRADBURY</t>
  </si>
  <si>
    <t>EUGENE KLEYNHANS</t>
  </si>
  <si>
    <t>FRANCO ANNANDALE</t>
  </si>
  <si>
    <t>HANNES ANNANDALE</t>
  </si>
  <si>
    <t>ASHLEY BRADBURY</t>
  </si>
  <si>
    <t>MARIUS VERMEULEN</t>
  </si>
  <si>
    <t>WERNER MOSTERT</t>
  </si>
  <si>
    <t>L71</t>
  </si>
  <si>
    <t>L76</t>
  </si>
  <si>
    <t>L2</t>
  </si>
  <si>
    <t>L21</t>
  </si>
  <si>
    <t>L98</t>
  </si>
  <si>
    <t>L1</t>
  </si>
  <si>
    <t>L46</t>
  </si>
  <si>
    <t>L421</t>
  </si>
  <si>
    <t>L30</t>
  </si>
  <si>
    <t>L124</t>
  </si>
  <si>
    <t>L221</t>
  </si>
  <si>
    <t>L31</t>
  </si>
  <si>
    <t>L25</t>
  </si>
  <si>
    <t>L24</t>
  </si>
  <si>
    <t>OPEN</t>
  </si>
  <si>
    <t>MASTERS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</si>
  <si>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QUADS CHAMPIONSHIP - OVERALL</t>
    </r>
  </si>
  <si>
    <t>X</t>
  </si>
  <si>
    <t>SUZUKI</t>
  </si>
  <si>
    <t>POLARIS</t>
  </si>
  <si>
    <t>BATTLEFIELDS</t>
  </si>
  <si>
    <t>JUAN-PIERRE VAN WYK</t>
  </si>
  <si>
    <t>L611</t>
  </si>
  <si>
    <t>KZN</t>
  </si>
  <si>
    <t>MELANIE SWANEPOEL</t>
  </si>
  <si>
    <t>L53</t>
  </si>
  <si>
    <t>CAN-AM</t>
  </si>
  <si>
    <t>HONDA</t>
  </si>
  <si>
    <t>BOTSWANA</t>
  </si>
  <si>
    <t>L300</t>
  </si>
  <si>
    <t>ABRAHAM SAAIJMAN</t>
  </si>
  <si>
    <t>C42</t>
  </si>
  <si>
    <t>HENNIE MICHAU (JNR)</t>
  </si>
  <si>
    <t>HENNIE MICHAU (SNR)</t>
  </si>
  <si>
    <t>L303</t>
  </si>
  <si>
    <t>PETER WALTER</t>
  </si>
  <si>
    <t>L66</t>
  </si>
  <si>
    <t>HAMISH HORRELL</t>
  </si>
  <si>
    <t>WC</t>
  </si>
  <si>
    <t>PAUL DOS SANTOS</t>
  </si>
  <si>
    <t>L117</t>
  </si>
  <si>
    <t>STEFAN SWANEPOEL</t>
  </si>
  <si>
    <t>L32</t>
  </si>
  <si>
    <t>RIAAN DIQUE</t>
  </si>
  <si>
    <t>C11</t>
  </si>
  <si>
    <t>GEORGE MICHAELIDES</t>
  </si>
  <si>
    <t>L54</t>
  </si>
  <si>
    <t>MMUSI THATO MAUNGWA</t>
  </si>
  <si>
    <t>L90</t>
  </si>
  <si>
    <t>JUNIOR VARDY</t>
  </si>
  <si>
    <t>L250</t>
  </si>
  <si>
    <t>ROXY DOS SANTOS</t>
  </si>
  <si>
    <t>L72</t>
  </si>
  <si>
    <t>TONY DOS SANTOS</t>
  </si>
  <si>
    <t>L195</t>
  </si>
  <si>
    <t>PEET SWANEPOEL</t>
  </si>
  <si>
    <t>L34</t>
  </si>
  <si>
    <r>
      <t xml:space="preserve">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QUADS CHAMPIONSHIP - SILVER INTERPROVINCIAL CHALLENGE</t>
    </r>
  </si>
  <si>
    <t>FERNANDO DOS SANTOS</t>
  </si>
  <si>
    <t>L75</t>
  </si>
  <si>
    <t>KTM</t>
  </si>
  <si>
    <t>HARRISMITH</t>
  </si>
  <si>
    <r>
      <t xml:space="preserve">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QUADS CHAMPIONSHIP - MANUFACTURER</t>
    </r>
  </si>
  <si>
    <t>WESTONARIA</t>
  </si>
  <si>
    <t>SUB-TOTAL</t>
  </si>
  <si>
    <t>DROP HEAT</t>
  </si>
  <si>
    <t>JUSTIN ROBERT</t>
  </si>
  <si>
    <t>L74</t>
  </si>
  <si>
    <t>DUNCAN WILLEMSE</t>
  </si>
  <si>
    <t>L199</t>
  </si>
  <si>
    <t>RAMON LOPEZ</t>
  </si>
  <si>
    <t>L431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</si>
</sst>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</font>
    <font>
      <b/>
      <sz val="10"/>
      <name val="Arial Narrow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" fontId="12" fillId="0" borderId="25">
      <alignment horizontal="center"/>
    </xf>
    <xf numFmtId="1" fontId="14" fillId="0" borderId="0" applyBorder="0">
      <alignment horizontal="center"/>
    </xf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16" fontId="1" fillId="2" borderId="7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10" xfId="0" applyFill="1" applyBorder="1"/>
    <xf numFmtId="0" fontId="0" fillId="0" borderId="11" xfId="0" applyFill="1" applyBorder="1"/>
    <xf numFmtId="0" fontId="1" fillId="2" borderId="8" xfId="0" applyFont="1" applyFill="1" applyBorder="1" applyAlignment="1">
      <alignment wrapText="1"/>
    </xf>
    <xf numFmtId="0" fontId="5" fillId="2" borderId="13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1" fillId="2" borderId="13" xfId="0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23" xfId="0" applyFont="1" applyBorder="1"/>
    <xf numFmtId="0" fontId="0" fillId="0" borderId="23" xfId="0" applyFill="1" applyBorder="1"/>
    <xf numFmtId="0" fontId="0" fillId="0" borderId="23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16" fontId="1" fillId="2" borderId="22" xfId="0" applyNumberFormat="1" applyFont="1" applyFill="1" applyBorder="1" applyAlignment="1">
      <alignment horizontal="center"/>
    </xf>
    <xf numFmtId="16" fontId="1" fillId="2" borderId="20" xfId="0" applyNumberFormat="1" applyFont="1" applyFill="1" applyBorder="1" applyAlignment="1">
      <alignment horizontal="center"/>
    </xf>
    <xf numFmtId="16" fontId="1" fillId="2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1" fontId="13" fillId="4" borderId="20" xfId="1" applyFont="1" applyFill="1" applyBorder="1" applyAlignment="1">
      <alignment horizontal="center"/>
    </xf>
    <xf numFmtId="1" fontId="13" fillId="4" borderId="22" xfId="1" applyFont="1" applyFill="1" applyBorder="1" applyAlignment="1">
      <alignment horizontal="center"/>
    </xf>
    <xf numFmtId="1" fontId="15" fillId="2" borderId="11" xfId="2" applyFont="1" applyFill="1" applyBorder="1" applyAlignment="1">
      <alignment horizontal="right"/>
    </xf>
    <xf numFmtId="0" fontId="11" fillId="5" borderId="5" xfId="0" applyFont="1" applyFill="1" applyBorder="1" applyAlignment="1">
      <alignment horizontal="center"/>
    </xf>
    <xf numFmtId="0" fontId="1" fillId="2" borderId="22" xfId="0" applyFont="1" applyFill="1" applyBorder="1"/>
    <xf numFmtId="1" fontId="15" fillId="2" borderId="22" xfId="2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1" fontId="15" fillId="2" borderId="10" xfId="2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5" fillId="2" borderId="11" xfId="2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" fontId="15" fillId="2" borderId="22" xfId="2" applyFont="1" applyFill="1" applyBorder="1" applyAlignment="1">
      <alignment horizontal="center"/>
    </xf>
    <xf numFmtId="1" fontId="15" fillId="2" borderId="20" xfId="2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</cellXfs>
  <cellStyles count="3">
    <cellStyle name="Normal" xfId="0" builtinId="0"/>
    <cellStyle name="PTSNUM" xfId="1"/>
    <cellStyle name="PTSTO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4670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467099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467099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467099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635357" cy="756028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635357" cy="756028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635357" cy="756028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635357" cy="756028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635357" cy="756028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635357" cy="756028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4012352" cy="75311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2276475</xdr:colOff>
      <xdr:row>1</xdr:row>
      <xdr:rowOff>114300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2179320" cy="441959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BreakPreview" zoomScaleNormal="100" zoomScaleSheetLayoutView="100" workbookViewId="0">
      <pane xSplit="6" ySplit="5" topLeftCell="G6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RowHeight="15" x14ac:dyDescent="0.25"/>
  <cols>
    <col min="1" max="1" width="5.140625" customWidth="1"/>
    <col min="2" max="2" width="25" bestFit="1" customWidth="1"/>
    <col min="3" max="3" width="12.7109375" style="22" bestFit="1" customWidth="1"/>
    <col min="4" max="4" width="9.140625" style="22" customWidth="1"/>
    <col min="5" max="5" width="8.42578125" style="22" customWidth="1"/>
    <col min="6" max="6" width="9.140625" style="22" bestFit="1" customWidth="1"/>
    <col min="7" max="7" width="13.5703125" style="1" bestFit="1" customWidth="1"/>
    <col min="8" max="12" width="14.5703125" style="1" bestFit="1" customWidth="1"/>
    <col min="13" max="13" width="10.85546875" style="1" bestFit="1" customWidth="1"/>
    <col min="14" max="14" width="11" style="1" bestFit="1" customWidth="1"/>
  </cols>
  <sheetData>
    <row r="1" spans="1:17" ht="27" customHeight="1" x14ac:dyDescent="0.25">
      <c r="A1" s="81" t="s">
        <v>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5"/>
      <c r="Q1" s="5"/>
    </row>
    <row r="2" spans="1:17" ht="20.25" customHeight="1" thickBot="1" x14ac:dyDescent="0.3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P2" s="5"/>
      <c r="Q2" s="5"/>
    </row>
    <row r="3" spans="1:17" x14ac:dyDescent="0.25">
      <c r="A3" s="31"/>
      <c r="B3" s="32"/>
      <c r="C3" s="33"/>
      <c r="D3" s="33"/>
      <c r="E3" s="33"/>
      <c r="F3" s="33"/>
      <c r="G3" s="62" t="s">
        <v>19</v>
      </c>
      <c r="H3" s="62" t="s">
        <v>69</v>
      </c>
      <c r="I3" s="62" t="s">
        <v>77</v>
      </c>
      <c r="J3" s="62" t="s">
        <v>77</v>
      </c>
      <c r="K3" s="62" t="s">
        <v>110</v>
      </c>
      <c r="L3" s="62" t="s">
        <v>112</v>
      </c>
      <c r="M3" s="90" t="s">
        <v>113</v>
      </c>
      <c r="N3" s="92" t="s">
        <v>114</v>
      </c>
      <c r="O3" s="87" t="s">
        <v>1</v>
      </c>
    </row>
    <row r="4" spans="1:17" ht="15.75" thickBot="1" x14ac:dyDescent="0.3">
      <c r="A4" s="31"/>
      <c r="B4" s="32"/>
      <c r="C4" s="33"/>
      <c r="D4" s="33"/>
      <c r="E4" s="33"/>
      <c r="F4" s="33"/>
      <c r="G4" s="63">
        <v>42825</v>
      </c>
      <c r="H4" s="63">
        <v>42867</v>
      </c>
      <c r="I4" s="63">
        <v>42910</v>
      </c>
      <c r="J4" s="63">
        <v>42911</v>
      </c>
      <c r="K4" s="63">
        <v>42944</v>
      </c>
      <c r="L4" s="63">
        <v>43036</v>
      </c>
      <c r="M4" s="91"/>
      <c r="N4" s="93"/>
      <c r="O4" s="88"/>
    </row>
    <row r="5" spans="1:17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23" t="s">
        <v>15</v>
      </c>
      <c r="G5" s="9" t="s">
        <v>8</v>
      </c>
      <c r="H5" s="56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1"/>
      <c r="N5" s="94"/>
      <c r="O5" s="89"/>
    </row>
    <row r="6" spans="1:17" x14ac:dyDescent="0.25">
      <c r="A6" s="15">
        <v>1</v>
      </c>
      <c r="B6" s="10" t="s">
        <v>39</v>
      </c>
      <c r="C6" s="24">
        <v>3638</v>
      </c>
      <c r="D6" s="24" t="s">
        <v>54</v>
      </c>
      <c r="E6" s="24" t="s">
        <v>7</v>
      </c>
      <c r="F6" s="36" t="s">
        <v>63</v>
      </c>
      <c r="G6" s="28">
        <v>15</v>
      </c>
      <c r="H6" s="53">
        <v>25</v>
      </c>
      <c r="I6" s="28">
        <v>22</v>
      </c>
      <c r="J6" s="28">
        <v>7</v>
      </c>
      <c r="K6" s="28">
        <v>25</v>
      </c>
      <c r="L6" s="28">
        <v>20</v>
      </c>
      <c r="M6" s="70">
        <f>SUM(G6:L6)</f>
        <v>114</v>
      </c>
      <c r="N6" s="64">
        <f>SMALL(IF(ISBLANK(G6:L6),0,G6:L6),1)</f>
        <v>7</v>
      </c>
      <c r="O6" s="71">
        <f>SUM(M6-N6)</f>
        <v>107</v>
      </c>
    </row>
    <row r="7" spans="1:17" x14ac:dyDescent="0.25">
      <c r="A7" s="15">
        <v>2</v>
      </c>
      <c r="B7" s="11" t="s">
        <v>21</v>
      </c>
      <c r="C7" s="25">
        <v>3324</v>
      </c>
      <c r="D7" s="25" t="s">
        <v>22</v>
      </c>
      <c r="E7" s="25" t="s">
        <v>7</v>
      </c>
      <c r="F7" s="37" t="s">
        <v>63</v>
      </c>
      <c r="G7" s="29">
        <v>16</v>
      </c>
      <c r="H7" s="67">
        <v>0</v>
      </c>
      <c r="I7" s="29">
        <v>18</v>
      </c>
      <c r="J7" s="29">
        <v>22</v>
      </c>
      <c r="K7" s="29">
        <v>16</v>
      </c>
      <c r="L7" s="29">
        <v>25</v>
      </c>
      <c r="M7" s="72">
        <f>SUM(G7:L7)</f>
        <v>97</v>
      </c>
      <c r="N7" s="64">
        <f>SMALL(IF(ISBLANK(G7:L7),0,G7:L7),1)</f>
        <v>0</v>
      </c>
      <c r="O7" s="71">
        <f>SUM(M7-N7)</f>
        <v>97</v>
      </c>
    </row>
    <row r="8" spans="1:17" x14ac:dyDescent="0.25">
      <c r="A8" s="15">
        <v>3</v>
      </c>
      <c r="B8" s="11" t="s">
        <v>32</v>
      </c>
      <c r="C8" s="25">
        <v>1365</v>
      </c>
      <c r="D8" s="25" t="s">
        <v>33</v>
      </c>
      <c r="E8" s="25" t="s">
        <v>7</v>
      </c>
      <c r="F8" s="37" t="s">
        <v>64</v>
      </c>
      <c r="G8" s="6">
        <v>0</v>
      </c>
      <c r="H8" s="29">
        <v>20</v>
      </c>
      <c r="I8" s="29">
        <v>13</v>
      </c>
      <c r="J8" s="29">
        <v>11</v>
      </c>
      <c r="K8" s="29">
        <v>18</v>
      </c>
      <c r="L8" s="29">
        <v>18</v>
      </c>
      <c r="M8" s="72">
        <f>SUM(G8:L8)</f>
        <v>80</v>
      </c>
      <c r="N8" s="64">
        <f>SMALL(IF(ISBLANK(G8:L8),0,G8:L8),1)</f>
        <v>0</v>
      </c>
      <c r="O8" s="71">
        <f>SUM(M8-N8)</f>
        <v>80</v>
      </c>
    </row>
    <row r="9" spans="1:17" x14ac:dyDescent="0.25">
      <c r="A9" s="15">
        <v>4</v>
      </c>
      <c r="B9" s="11" t="s">
        <v>37</v>
      </c>
      <c r="C9" s="25">
        <v>3876</v>
      </c>
      <c r="D9" s="25" t="s">
        <v>52</v>
      </c>
      <c r="E9" s="25" t="s">
        <v>7</v>
      </c>
      <c r="F9" s="37" t="s">
        <v>63</v>
      </c>
      <c r="G9" s="29">
        <v>20</v>
      </c>
      <c r="H9" s="29">
        <v>16</v>
      </c>
      <c r="I9" s="29">
        <v>3</v>
      </c>
      <c r="J9" s="29">
        <v>18</v>
      </c>
      <c r="K9" s="29">
        <v>20</v>
      </c>
      <c r="L9" s="6">
        <v>0</v>
      </c>
      <c r="M9" s="72">
        <f>SUM(G9:L9)</f>
        <v>77</v>
      </c>
      <c r="N9" s="64">
        <f>SMALL(IF(ISBLANK(G9:L9),0,G9:L9),1)</f>
        <v>0</v>
      </c>
      <c r="O9" s="71">
        <f>SUM(M9-N9)</f>
        <v>77</v>
      </c>
    </row>
    <row r="10" spans="1:17" x14ac:dyDescent="0.25">
      <c r="A10" s="15">
        <v>5</v>
      </c>
      <c r="B10" s="11" t="s">
        <v>27</v>
      </c>
      <c r="C10" s="25">
        <v>8365</v>
      </c>
      <c r="D10" s="25" t="s">
        <v>28</v>
      </c>
      <c r="E10" s="25" t="s">
        <v>14</v>
      </c>
      <c r="F10" s="37" t="s">
        <v>64</v>
      </c>
      <c r="G10" s="29">
        <v>14</v>
      </c>
      <c r="H10" s="67">
        <v>0</v>
      </c>
      <c r="I10" s="29">
        <v>1</v>
      </c>
      <c r="J10" s="29">
        <v>10</v>
      </c>
      <c r="K10" s="29">
        <v>15</v>
      </c>
      <c r="L10" s="29">
        <v>14</v>
      </c>
      <c r="M10" s="72">
        <f>SUM(G10:L10)</f>
        <v>54</v>
      </c>
      <c r="N10" s="64">
        <f>SMALL(IF(ISBLANK(G10:L10),0,G10:L10),1)</f>
        <v>0</v>
      </c>
      <c r="O10" s="71">
        <f>SUM(M10-N10)</f>
        <v>54</v>
      </c>
    </row>
    <row r="11" spans="1:17" x14ac:dyDescent="0.25">
      <c r="A11" s="15">
        <v>6</v>
      </c>
      <c r="B11" s="11" t="s">
        <v>79</v>
      </c>
      <c r="C11" s="25">
        <v>100211</v>
      </c>
      <c r="D11" s="25" t="s">
        <v>80</v>
      </c>
      <c r="E11" s="25" t="s">
        <v>7</v>
      </c>
      <c r="F11" s="37" t="s">
        <v>63</v>
      </c>
      <c r="G11" s="67">
        <v>0</v>
      </c>
      <c r="H11" s="67">
        <v>0</v>
      </c>
      <c r="I11" s="29">
        <v>25</v>
      </c>
      <c r="J11" s="29">
        <v>25</v>
      </c>
      <c r="K11" s="67">
        <v>0</v>
      </c>
      <c r="L11" s="67">
        <v>0</v>
      </c>
      <c r="M11" s="72">
        <f>SUM(G11:L11)</f>
        <v>50</v>
      </c>
      <c r="N11" s="64">
        <f>SMALL(IF(ISBLANK(G11:L11),0,G11:L11),1)</f>
        <v>0</v>
      </c>
      <c r="O11" s="71">
        <f>SUM(M11-N11)</f>
        <v>50</v>
      </c>
    </row>
    <row r="12" spans="1:17" x14ac:dyDescent="0.25">
      <c r="A12" s="15">
        <v>7</v>
      </c>
      <c r="B12" s="11" t="s">
        <v>84</v>
      </c>
      <c r="C12" s="25">
        <v>3949</v>
      </c>
      <c r="D12" s="25" t="s">
        <v>85</v>
      </c>
      <c r="E12" s="25" t="s">
        <v>7</v>
      </c>
      <c r="F12" s="37" t="s">
        <v>63</v>
      </c>
      <c r="G12" s="67">
        <v>0</v>
      </c>
      <c r="H12" s="67">
        <v>0</v>
      </c>
      <c r="I12" s="29">
        <v>14</v>
      </c>
      <c r="J12" s="29">
        <v>6</v>
      </c>
      <c r="K12" s="29">
        <v>22</v>
      </c>
      <c r="L12" s="67">
        <v>0</v>
      </c>
      <c r="M12" s="72">
        <f>SUM(G12:L12)</f>
        <v>42</v>
      </c>
      <c r="N12" s="64">
        <f>SMALL(IF(ISBLANK(G12:L12),0,G12:L12),1)</f>
        <v>0</v>
      </c>
      <c r="O12" s="71">
        <f>SUM(M12-N12)</f>
        <v>42</v>
      </c>
    </row>
    <row r="13" spans="1:17" x14ac:dyDescent="0.25">
      <c r="A13" s="15">
        <v>8</v>
      </c>
      <c r="B13" s="11" t="s">
        <v>81</v>
      </c>
      <c r="C13" s="25">
        <v>3128</v>
      </c>
      <c r="D13" s="25" t="s">
        <v>78</v>
      </c>
      <c r="E13" s="25" t="s">
        <v>7</v>
      </c>
      <c r="F13" s="37" t="s">
        <v>63</v>
      </c>
      <c r="G13" s="67">
        <v>0</v>
      </c>
      <c r="H13" s="67">
        <v>0</v>
      </c>
      <c r="I13" s="29">
        <v>20</v>
      </c>
      <c r="J13" s="29">
        <v>20</v>
      </c>
      <c r="K13" s="67">
        <v>0</v>
      </c>
      <c r="L13" s="67">
        <v>0</v>
      </c>
      <c r="M13" s="72">
        <f>SUM(G13:L13)</f>
        <v>40</v>
      </c>
      <c r="N13" s="64">
        <f>SMALL(IF(ISBLANK(G13:L13),0,G13:L13),1)</f>
        <v>0</v>
      </c>
      <c r="O13" s="71">
        <f>SUM(M13-N13)</f>
        <v>40</v>
      </c>
    </row>
    <row r="14" spans="1:17" x14ac:dyDescent="0.25">
      <c r="A14" s="15">
        <v>9</v>
      </c>
      <c r="B14" s="11" t="s">
        <v>35</v>
      </c>
      <c r="C14" s="25">
        <v>1281</v>
      </c>
      <c r="D14" s="25" t="s">
        <v>49</v>
      </c>
      <c r="E14" s="25" t="s">
        <v>7</v>
      </c>
      <c r="F14" s="37" t="s">
        <v>63</v>
      </c>
      <c r="G14" s="29">
        <v>25</v>
      </c>
      <c r="H14" s="6">
        <v>0</v>
      </c>
      <c r="I14" s="67">
        <v>0</v>
      </c>
      <c r="J14" s="67">
        <v>0</v>
      </c>
      <c r="K14" s="67">
        <v>0</v>
      </c>
      <c r="L14" s="29">
        <v>15</v>
      </c>
      <c r="M14" s="72">
        <f>SUM(G14:L14)</f>
        <v>40</v>
      </c>
      <c r="N14" s="64">
        <f>SMALL(IF(ISBLANK(G14:L14),0,G14:L14),1)</f>
        <v>0</v>
      </c>
      <c r="O14" s="71">
        <f>SUM(M14-N14)</f>
        <v>40</v>
      </c>
    </row>
    <row r="15" spans="1:17" x14ac:dyDescent="0.25">
      <c r="A15" s="15">
        <v>10</v>
      </c>
      <c r="B15" s="11" t="s">
        <v>41</v>
      </c>
      <c r="C15" s="25">
        <v>3724</v>
      </c>
      <c r="D15" s="25" t="s">
        <v>56</v>
      </c>
      <c r="E15" s="25" t="s">
        <v>7</v>
      </c>
      <c r="F15" s="37" t="s">
        <v>63</v>
      </c>
      <c r="G15" s="6">
        <v>0</v>
      </c>
      <c r="H15" s="67">
        <v>0</v>
      </c>
      <c r="I15" s="29">
        <v>16</v>
      </c>
      <c r="J15" s="67">
        <v>0</v>
      </c>
      <c r="K15" s="67">
        <v>0</v>
      </c>
      <c r="L15" s="29">
        <v>22</v>
      </c>
      <c r="M15" s="72">
        <f>SUM(G15:L15)</f>
        <v>38</v>
      </c>
      <c r="N15" s="64">
        <f>SMALL(IF(ISBLANK(G15:L15),0,G15:L15),1)</f>
        <v>0</v>
      </c>
      <c r="O15" s="71">
        <f>SUM(M15-N15)</f>
        <v>38</v>
      </c>
    </row>
    <row r="16" spans="1:17" x14ac:dyDescent="0.25">
      <c r="A16" s="15">
        <v>11</v>
      </c>
      <c r="B16" s="11" t="s">
        <v>48</v>
      </c>
      <c r="C16" s="25">
        <v>5024</v>
      </c>
      <c r="D16" s="25" t="s">
        <v>62</v>
      </c>
      <c r="E16" s="25" t="s">
        <v>7</v>
      </c>
      <c r="F16" s="37" t="s">
        <v>63</v>
      </c>
      <c r="G16" s="6">
        <v>0</v>
      </c>
      <c r="H16" s="29">
        <v>22</v>
      </c>
      <c r="I16" s="29">
        <v>11</v>
      </c>
      <c r="J16" s="67">
        <v>0</v>
      </c>
      <c r="K16" s="67">
        <v>0</v>
      </c>
      <c r="L16" s="67">
        <v>0</v>
      </c>
      <c r="M16" s="72">
        <f>SUM(G16:L16)</f>
        <v>33</v>
      </c>
      <c r="N16" s="64">
        <f>SMALL(IF(ISBLANK(G16:L16),0,G16:L16),1)</f>
        <v>0</v>
      </c>
      <c r="O16" s="71">
        <f>SUM(M16-N16)</f>
        <v>33</v>
      </c>
    </row>
    <row r="17" spans="1:15" x14ac:dyDescent="0.25">
      <c r="A17" s="15">
        <v>12</v>
      </c>
      <c r="B17" s="11" t="s">
        <v>82</v>
      </c>
      <c r="C17" s="25">
        <v>3115</v>
      </c>
      <c r="D17" s="25" t="s">
        <v>83</v>
      </c>
      <c r="E17" s="25" t="s">
        <v>7</v>
      </c>
      <c r="F17" s="37" t="s">
        <v>63</v>
      </c>
      <c r="G17" s="67">
        <v>0</v>
      </c>
      <c r="H17" s="67">
        <v>0</v>
      </c>
      <c r="I17" s="29">
        <v>15</v>
      </c>
      <c r="J17" s="29">
        <v>15</v>
      </c>
      <c r="K17" s="67">
        <v>0</v>
      </c>
      <c r="L17" s="67">
        <v>0</v>
      </c>
      <c r="M17" s="72">
        <f>SUM(G17:L17)</f>
        <v>30</v>
      </c>
      <c r="N17" s="64">
        <f>SMALL(IF(ISBLANK(G17:L17),0,G17:L17),1)</f>
        <v>0</v>
      </c>
      <c r="O17" s="71">
        <f>SUM(M17-N17)</f>
        <v>30</v>
      </c>
    </row>
    <row r="18" spans="1:15" x14ac:dyDescent="0.25">
      <c r="A18" s="15">
        <v>13</v>
      </c>
      <c r="B18" s="11" t="s">
        <v>42</v>
      </c>
      <c r="C18" s="25">
        <v>5281</v>
      </c>
      <c r="D18" s="25" t="s">
        <v>57</v>
      </c>
      <c r="E18" s="25" t="s">
        <v>7</v>
      </c>
      <c r="F18" s="37" t="s">
        <v>63</v>
      </c>
      <c r="G18" s="6">
        <v>0</v>
      </c>
      <c r="H18" s="67">
        <v>0</v>
      </c>
      <c r="I18" s="29">
        <v>12</v>
      </c>
      <c r="J18" s="29">
        <v>13</v>
      </c>
      <c r="K18" s="67">
        <v>0</v>
      </c>
      <c r="L18" s="67">
        <v>0</v>
      </c>
      <c r="M18" s="72">
        <f>SUM(G18:L18)</f>
        <v>25</v>
      </c>
      <c r="N18" s="64">
        <f>SMALL(IF(ISBLANK(G18:L18),0,G18:L18),1)</f>
        <v>0</v>
      </c>
      <c r="O18" s="71">
        <f>SUM(M18-N18)</f>
        <v>25</v>
      </c>
    </row>
    <row r="19" spans="1:15" x14ac:dyDescent="0.25">
      <c r="A19" s="15">
        <v>14</v>
      </c>
      <c r="B19" s="11" t="s">
        <v>38</v>
      </c>
      <c r="C19" s="25">
        <v>2911</v>
      </c>
      <c r="D19" s="25" t="s">
        <v>53</v>
      </c>
      <c r="E19" s="25" t="s">
        <v>7</v>
      </c>
      <c r="F19" s="37" t="s">
        <v>63</v>
      </c>
      <c r="G19" s="29">
        <v>18</v>
      </c>
      <c r="H19" s="67">
        <v>0</v>
      </c>
      <c r="I19" s="29">
        <v>5</v>
      </c>
      <c r="J19" s="67">
        <v>0</v>
      </c>
      <c r="K19" s="67">
        <v>0</v>
      </c>
      <c r="L19" s="67">
        <v>0</v>
      </c>
      <c r="M19" s="72">
        <f>SUM(G19:L19)</f>
        <v>23</v>
      </c>
      <c r="N19" s="64">
        <f>SMALL(IF(ISBLANK(G19:L19),0,G19:L19),1)</f>
        <v>0</v>
      </c>
      <c r="O19" s="71">
        <f>SUM(M19-N19)</f>
        <v>23</v>
      </c>
    </row>
    <row r="20" spans="1:15" x14ac:dyDescent="0.25">
      <c r="A20" s="15">
        <v>15</v>
      </c>
      <c r="B20" s="11" t="s">
        <v>36</v>
      </c>
      <c r="C20" s="25">
        <v>3792</v>
      </c>
      <c r="D20" s="25" t="s">
        <v>51</v>
      </c>
      <c r="E20" s="25" t="s">
        <v>7</v>
      </c>
      <c r="F20" s="37" t="s">
        <v>63</v>
      </c>
      <c r="G20" s="29">
        <v>22</v>
      </c>
      <c r="H20" s="6">
        <v>0</v>
      </c>
      <c r="I20" s="67">
        <v>0</v>
      </c>
      <c r="J20" s="67">
        <v>0</v>
      </c>
      <c r="K20" s="67">
        <v>0</v>
      </c>
      <c r="L20" s="67">
        <v>0</v>
      </c>
      <c r="M20" s="72">
        <f>SUM(G20:L20)</f>
        <v>22</v>
      </c>
      <c r="N20" s="64">
        <f>SMALL(IF(ISBLANK(G20:L20),0,G20:L20),1)</f>
        <v>0</v>
      </c>
      <c r="O20" s="71">
        <f>SUM(M20-N20)</f>
        <v>22</v>
      </c>
    </row>
    <row r="21" spans="1:15" x14ac:dyDescent="0.25">
      <c r="A21" s="15">
        <v>16</v>
      </c>
      <c r="B21" s="11" t="s">
        <v>90</v>
      </c>
      <c r="C21" s="25">
        <v>6286</v>
      </c>
      <c r="D21" s="25" t="s">
        <v>91</v>
      </c>
      <c r="E21" s="25" t="s">
        <v>7</v>
      </c>
      <c r="F21" s="37" t="s">
        <v>63</v>
      </c>
      <c r="G21" s="67">
        <v>0</v>
      </c>
      <c r="H21" s="67">
        <v>0</v>
      </c>
      <c r="I21" s="29">
        <v>6</v>
      </c>
      <c r="J21" s="29">
        <v>16</v>
      </c>
      <c r="K21" s="67">
        <v>0</v>
      </c>
      <c r="L21" s="67">
        <v>0</v>
      </c>
      <c r="M21" s="72">
        <f>SUM(G21:L21)</f>
        <v>22</v>
      </c>
      <c r="N21" s="64">
        <f>SMALL(IF(ISBLANK(G21:L21),0,G21:L21),1)</f>
        <v>0</v>
      </c>
      <c r="O21" s="71">
        <f>SUM(M21-N21)</f>
        <v>22</v>
      </c>
    </row>
    <row r="22" spans="1:15" x14ac:dyDescent="0.25">
      <c r="A22" s="15">
        <v>17</v>
      </c>
      <c r="B22" s="11" t="s">
        <v>40</v>
      </c>
      <c r="C22" s="25">
        <v>5134</v>
      </c>
      <c r="D22" s="25" t="s">
        <v>55</v>
      </c>
      <c r="E22" s="25" t="s">
        <v>7</v>
      </c>
      <c r="F22" s="37" t="s">
        <v>63</v>
      </c>
      <c r="G22" s="29">
        <v>12</v>
      </c>
      <c r="H22" s="67">
        <v>0</v>
      </c>
      <c r="I22" s="29">
        <v>0</v>
      </c>
      <c r="J22" s="29">
        <v>8</v>
      </c>
      <c r="K22" s="67">
        <v>0</v>
      </c>
      <c r="L22" s="67">
        <v>0</v>
      </c>
      <c r="M22" s="72">
        <f>SUM(G22:L22)</f>
        <v>20</v>
      </c>
      <c r="N22" s="64">
        <f>SMALL(IF(ISBLANK(G22:L22),0,G22:L22),1)</f>
        <v>0</v>
      </c>
      <c r="O22" s="71">
        <f>SUM(M22-N22)</f>
        <v>20</v>
      </c>
    </row>
    <row r="23" spans="1:15" x14ac:dyDescent="0.25">
      <c r="A23" s="15">
        <v>18</v>
      </c>
      <c r="B23" s="11" t="s">
        <v>86</v>
      </c>
      <c r="C23" s="25">
        <v>3214</v>
      </c>
      <c r="D23" s="25">
        <v>486</v>
      </c>
      <c r="E23" s="25" t="s">
        <v>87</v>
      </c>
      <c r="F23" s="37" t="s">
        <v>63</v>
      </c>
      <c r="G23" s="67">
        <v>0</v>
      </c>
      <c r="H23" s="67">
        <v>0</v>
      </c>
      <c r="I23" s="29">
        <v>10</v>
      </c>
      <c r="J23" s="29">
        <v>9</v>
      </c>
      <c r="K23" s="67">
        <v>0</v>
      </c>
      <c r="L23" s="67">
        <v>0</v>
      </c>
      <c r="M23" s="72">
        <f>SUM(G23:L23)</f>
        <v>19</v>
      </c>
      <c r="N23" s="64">
        <f>SMALL(IF(ISBLANK(G23:L23),0,G23:L23),1)</f>
        <v>0</v>
      </c>
      <c r="O23" s="71">
        <f>SUM(M23-N23)</f>
        <v>19</v>
      </c>
    </row>
    <row r="24" spans="1:15" x14ac:dyDescent="0.25">
      <c r="A24" s="15">
        <v>19</v>
      </c>
      <c r="B24" s="11" t="s">
        <v>70</v>
      </c>
      <c r="C24" s="25">
        <v>1929</v>
      </c>
      <c r="D24" s="25" t="s">
        <v>71</v>
      </c>
      <c r="E24" s="25" t="s">
        <v>72</v>
      </c>
      <c r="F24" s="37" t="s">
        <v>63</v>
      </c>
      <c r="G24" s="67">
        <v>0</v>
      </c>
      <c r="H24" s="29">
        <v>18</v>
      </c>
      <c r="I24" s="67">
        <v>0</v>
      </c>
      <c r="J24" s="67">
        <v>0</v>
      </c>
      <c r="K24" s="67">
        <v>0</v>
      </c>
      <c r="L24" s="67">
        <v>0</v>
      </c>
      <c r="M24" s="72">
        <f>SUM(G24:L24)</f>
        <v>18</v>
      </c>
      <c r="N24" s="64">
        <f>SMALL(IF(ISBLANK(G24:L24),0,G24:L24),1)</f>
        <v>0</v>
      </c>
      <c r="O24" s="71">
        <f>SUM(M24-N24)</f>
        <v>18</v>
      </c>
    </row>
    <row r="25" spans="1:15" x14ac:dyDescent="0.25">
      <c r="A25" s="15">
        <v>20</v>
      </c>
      <c r="B25" s="11" t="s">
        <v>92</v>
      </c>
      <c r="C25" s="25">
        <v>1353</v>
      </c>
      <c r="D25" s="25" t="s">
        <v>93</v>
      </c>
      <c r="E25" s="25" t="s">
        <v>7</v>
      </c>
      <c r="F25" s="37" t="s">
        <v>63</v>
      </c>
      <c r="G25" s="67">
        <v>0</v>
      </c>
      <c r="H25" s="67">
        <v>0</v>
      </c>
      <c r="I25" s="29">
        <v>4</v>
      </c>
      <c r="J25" s="29">
        <v>12</v>
      </c>
      <c r="K25" s="67">
        <v>0</v>
      </c>
      <c r="L25" s="6">
        <v>0</v>
      </c>
      <c r="M25" s="72">
        <f>SUM(G25:L25)</f>
        <v>16</v>
      </c>
      <c r="N25" s="64">
        <f>SMALL(IF(ISBLANK(G25:L25),0,G25:L25),1)</f>
        <v>0</v>
      </c>
      <c r="O25" s="71">
        <f>SUM(M25-N25)</f>
        <v>16</v>
      </c>
    </row>
    <row r="26" spans="1:15" x14ac:dyDescent="0.25">
      <c r="A26" s="15">
        <v>21</v>
      </c>
      <c r="B26" s="11" t="s">
        <v>94</v>
      </c>
      <c r="C26" s="25">
        <v>4948</v>
      </c>
      <c r="D26" s="25" t="s">
        <v>95</v>
      </c>
      <c r="E26" s="25" t="s">
        <v>7</v>
      </c>
      <c r="F26" s="37" t="s">
        <v>63</v>
      </c>
      <c r="G26" s="67">
        <v>0</v>
      </c>
      <c r="H26" s="67">
        <v>0</v>
      </c>
      <c r="I26" s="29">
        <v>2</v>
      </c>
      <c r="J26" s="67">
        <v>0</v>
      </c>
      <c r="K26" s="29">
        <v>14</v>
      </c>
      <c r="L26" s="67">
        <v>0</v>
      </c>
      <c r="M26" s="72">
        <f>SUM(G26:L26)</f>
        <v>16</v>
      </c>
      <c r="N26" s="64">
        <f>SMALL(IF(ISBLANK(G26:L26),0,G26:L26),1)</f>
        <v>0</v>
      </c>
      <c r="O26" s="71">
        <f>SUM(M26-N26)</f>
        <v>16</v>
      </c>
    </row>
    <row r="27" spans="1:15" x14ac:dyDescent="0.25">
      <c r="A27" s="15">
        <v>22</v>
      </c>
      <c r="B27" s="11" t="s">
        <v>115</v>
      </c>
      <c r="C27" s="25">
        <v>100618</v>
      </c>
      <c r="D27" s="25" t="s">
        <v>116</v>
      </c>
      <c r="E27" s="25" t="s">
        <v>7</v>
      </c>
      <c r="F27" s="37" t="s">
        <v>63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29">
        <v>16</v>
      </c>
      <c r="M27" s="72">
        <f>SUM(G27:L27)</f>
        <v>16</v>
      </c>
      <c r="N27" s="64">
        <f>SMALL(IF(ISBLANK(G27:L27),0,G27:L27),1)</f>
        <v>0</v>
      </c>
      <c r="O27" s="71">
        <f>SUM(M27-N27)</f>
        <v>16</v>
      </c>
    </row>
    <row r="28" spans="1:15" x14ac:dyDescent="0.25">
      <c r="A28" s="15">
        <v>23</v>
      </c>
      <c r="B28" s="40" t="s">
        <v>88</v>
      </c>
      <c r="C28" s="41">
        <v>11190</v>
      </c>
      <c r="D28" s="41" t="s">
        <v>89</v>
      </c>
      <c r="E28" s="41" t="s">
        <v>7</v>
      </c>
      <c r="F28" s="37" t="s">
        <v>63</v>
      </c>
      <c r="G28" s="67">
        <v>0</v>
      </c>
      <c r="H28" s="67">
        <v>0</v>
      </c>
      <c r="I28" s="29">
        <v>9</v>
      </c>
      <c r="J28" s="29">
        <v>5</v>
      </c>
      <c r="K28" s="67">
        <v>0</v>
      </c>
      <c r="L28" s="67">
        <v>0</v>
      </c>
      <c r="M28" s="72">
        <f>SUM(G28:L28)</f>
        <v>14</v>
      </c>
      <c r="N28" s="64">
        <f>SMALL(IF(ISBLANK(G28:L28),0,G28:L28),1)</f>
        <v>0</v>
      </c>
      <c r="O28" s="71">
        <f>SUM(M28-N28)</f>
        <v>14</v>
      </c>
    </row>
    <row r="29" spans="1:15" x14ac:dyDescent="0.25">
      <c r="A29" s="15">
        <v>24</v>
      </c>
      <c r="B29" s="11" t="s">
        <v>96</v>
      </c>
      <c r="C29" s="25">
        <v>11300</v>
      </c>
      <c r="D29" s="25" t="s">
        <v>97</v>
      </c>
      <c r="E29" s="25" t="s">
        <v>14</v>
      </c>
      <c r="F29" s="37" t="s">
        <v>63</v>
      </c>
      <c r="G29" s="67">
        <v>0</v>
      </c>
      <c r="H29" s="67">
        <v>0</v>
      </c>
      <c r="I29" s="29">
        <v>0</v>
      </c>
      <c r="J29" s="29">
        <v>14</v>
      </c>
      <c r="K29" s="67">
        <v>0</v>
      </c>
      <c r="L29" s="67">
        <v>0</v>
      </c>
      <c r="M29" s="72">
        <f>SUM(G29:L29)</f>
        <v>14</v>
      </c>
      <c r="N29" s="64">
        <f>SMALL(IF(ISBLANK(G29:L29),0,G29:L29),1)</f>
        <v>0</v>
      </c>
      <c r="O29" s="71">
        <f>SUM(M29-N29)</f>
        <v>14</v>
      </c>
    </row>
    <row r="30" spans="1:15" x14ac:dyDescent="0.25">
      <c r="A30" s="15">
        <v>25</v>
      </c>
      <c r="B30" s="11" t="s">
        <v>117</v>
      </c>
      <c r="C30" s="25">
        <v>100730</v>
      </c>
      <c r="D30" s="25" t="s">
        <v>118</v>
      </c>
      <c r="E30" s="25" t="s">
        <v>7</v>
      </c>
      <c r="F30" s="37" t="s">
        <v>63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29">
        <v>13</v>
      </c>
      <c r="M30" s="72">
        <f>SUM(G30:L30)</f>
        <v>13</v>
      </c>
      <c r="N30" s="64">
        <f>SMALL(IF(ISBLANK(G30:L30),0,G30:L30),1)</f>
        <v>0</v>
      </c>
      <c r="O30" s="71">
        <f>SUM(M30-N30)</f>
        <v>13</v>
      </c>
    </row>
    <row r="31" spans="1:15" x14ac:dyDescent="0.25">
      <c r="A31" s="15">
        <v>26</v>
      </c>
      <c r="B31" s="11" t="s">
        <v>29</v>
      </c>
      <c r="C31" s="25">
        <v>8802</v>
      </c>
      <c r="D31" s="25" t="s">
        <v>30</v>
      </c>
      <c r="E31" s="25" t="s">
        <v>14</v>
      </c>
      <c r="F31" s="37" t="s">
        <v>64</v>
      </c>
      <c r="G31" s="29">
        <v>13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72">
        <f>SUM(G31:L31)</f>
        <v>13</v>
      </c>
      <c r="N31" s="64">
        <f>SMALL(IF(ISBLANK(G31:L31),0,G31:L31),1)</f>
        <v>0</v>
      </c>
      <c r="O31" s="71">
        <f>SUM(M31-N31)</f>
        <v>13</v>
      </c>
    </row>
    <row r="32" spans="1:15" x14ac:dyDescent="0.25">
      <c r="A32" s="15">
        <v>27</v>
      </c>
      <c r="B32" s="40" t="s">
        <v>73</v>
      </c>
      <c r="C32" s="25">
        <v>2476</v>
      </c>
      <c r="D32" s="25" t="s">
        <v>74</v>
      </c>
      <c r="E32" s="25" t="s">
        <v>7</v>
      </c>
      <c r="F32" s="38" t="s">
        <v>63</v>
      </c>
      <c r="G32" s="67">
        <v>0</v>
      </c>
      <c r="H32" s="6">
        <v>0</v>
      </c>
      <c r="I32" s="29">
        <v>8</v>
      </c>
      <c r="J32" s="29">
        <v>4</v>
      </c>
      <c r="K32" s="67">
        <v>0</v>
      </c>
      <c r="L32" s="67">
        <v>0</v>
      </c>
      <c r="M32" s="72">
        <f>SUM(G32:L32)</f>
        <v>12</v>
      </c>
      <c r="N32" s="64">
        <f>SMALL(IF(ISBLANK(G32:L32),0,G32:L32),1)</f>
        <v>0</v>
      </c>
      <c r="O32" s="71">
        <f>SUM(M32-N32)</f>
        <v>12</v>
      </c>
    </row>
    <row r="33" spans="1:15" x14ac:dyDescent="0.25">
      <c r="A33" s="15">
        <v>28</v>
      </c>
      <c r="B33" s="11" t="s">
        <v>46</v>
      </c>
      <c r="C33" s="25">
        <v>5258</v>
      </c>
      <c r="D33" s="25" t="s">
        <v>60</v>
      </c>
      <c r="E33" s="25" t="s">
        <v>7</v>
      </c>
      <c r="F33" s="38" t="s">
        <v>63</v>
      </c>
      <c r="G33" s="6">
        <v>0</v>
      </c>
      <c r="H33" s="67">
        <v>0</v>
      </c>
      <c r="I33" s="29">
        <v>7</v>
      </c>
      <c r="J33" s="67">
        <v>0</v>
      </c>
      <c r="K33" s="67">
        <v>0</v>
      </c>
      <c r="L33" s="67">
        <v>0</v>
      </c>
      <c r="M33" s="72">
        <f>SUM(G33:L33)</f>
        <v>7</v>
      </c>
      <c r="N33" s="64">
        <f>SMALL(IF(ISBLANK(G33:L33),0,G33:L33),1)</f>
        <v>0</v>
      </c>
      <c r="O33" s="71">
        <f>SUM(M33-N33)</f>
        <v>7</v>
      </c>
    </row>
    <row r="34" spans="1:15" x14ac:dyDescent="0.25">
      <c r="A34" s="15">
        <v>29</v>
      </c>
      <c r="B34" s="11" t="s">
        <v>43</v>
      </c>
      <c r="C34" s="25">
        <v>4562</v>
      </c>
      <c r="D34" s="25" t="s">
        <v>50</v>
      </c>
      <c r="E34" s="25" t="s">
        <v>7</v>
      </c>
      <c r="F34" s="38" t="s">
        <v>63</v>
      </c>
      <c r="G34" s="6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72">
        <f>SUM(G34:L34)</f>
        <v>0</v>
      </c>
      <c r="N34" s="64">
        <f>SMALL(IF(ISBLANK(G34:L34),0,G34:L34),1)</f>
        <v>0</v>
      </c>
      <c r="O34" s="71">
        <f>SUM(M34-N34)</f>
        <v>0</v>
      </c>
    </row>
    <row r="35" spans="1:15" x14ac:dyDescent="0.25">
      <c r="A35" s="15">
        <v>30</v>
      </c>
      <c r="B35" s="11" t="s">
        <v>44</v>
      </c>
      <c r="C35" s="48">
        <v>3504</v>
      </c>
      <c r="D35" s="48" t="s">
        <v>58</v>
      </c>
      <c r="E35" s="48" t="s">
        <v>7</v>
      </c>
      <c r="F35" s="38" t="s">
        <v>63</v>
      </c>
      <c r="G35" s="6">
        <v>0</v>
      </c>
      <c r="H35" s="6">
        <v>0</v>
      </c>
      <c r="I35" s="67">
        <v>0</v>
      </c>
      <c r="J35" s="67">
        <v>0</v>
      </c>
      <c r="K35" s="67">
        <v>0</v>
      </c>
      <c r="L35" s="67">
        <v>0</v>
      </c>
      <c r="M35" s="72">
        <f>SUM(G35:L35)</f>
        <v>0</v>
      </c>
      <c r="N35" s="64">
        <f>SMALL(IF(ISBLANK(G35:L35),0,G35:L35),1)</f>
        <v>0</v>
      </c>
      <c r="O35" s="71">
        <f>SUM(M35-N35)</f>
        <v>0</v>
      </c>
    </row>
    <row r="36" spans="1:15" x14ac:dyDescent="0.25">
      <c r="A36" s="15">
        <v>31</v>
      </c>
      <c r="B36" s="11" t="s">
        <v>119</v>
      </c>
      <c r="C36" s="25">
        <v>100684</v>
      </c>
      <c r="D36" s="25" t="s">
        <v>120</v>
      </c>
      <c r="E36" s="25" t="s">
        <v>7</v>
      </c>
      <c r="F36" s="38"/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">
        <v>0</v>
      </c>
      <c r="M36" s="72">
        <f>SUM(G36:L36)</f>
        <v>0</v>
      </c>
      <c r="N36" s="64">
        <f>SMALL(IF(ISBLANK(G36:L36),0,G36:L36),1)</f>
        <v>0</v>
      </c>
      <c r="O36" s="71">
        <f>SUM(M36-N36)</f>
        <v>0</v>
      </c>
    </row>
    <row r="37" spans="1:15" x14ac:dyDescent="0.25">
      <c r="A37" s="15">
        <v>32</v>
      </c>
      <c r="B37" s="11" t="s">
        <v>45</v>
      </c>
      <c r="C37" s="25">
        <v>2470</v>
      </c>
      <c r="D37" s="25" t="s">
        <v>59</v>
      </c>
      <c r="E37" s="25" t="s">
        <v>7</v>
      </c>
      <c r="F37" s="38" t="s">
        <v>63</v>
      </c>
      <c r="G37" s="6">
        <v>0</v>
      </c>
      <c r="H37" s="6">
        <v>0</v>
      </c>
      <c r="I37" s="67">
        <v>0</v>
      </c>
      <c r="J37" s="67">
        <v>0</v>
      </c>
      <c r="K37" s="67">
        <v>0</v>
      </c>
      <c r="L37" s="67">
        <v>0</v>
      </c>
      <c r="M37" s="72">
        <f>SUM(G37:L37)</f>
        <v>0</v>
      </c>
      <c r="N37" s="64">
        <f>SMALL(IF(ISBLANK(G37:L37),0,G37:L37),1)</f>
        <v>0</v>
      </c>
      <c r="O37" s="71">
        <f>SUM(M37-N37)</f>
        <v>0</v>
      </c>
    </row>
    <row r="38" spans="1:15" x14ac:dyDescent="0.25">
      <c r="A38" s="15">
        <v>33</v>
      </c>
      <c r="B38" s="40" t="s">
        <v>47</v>
      </c>
      <c r="C38" s="41">
        <v>5597</v>
      </c>
      <c r="D38" s="41" t="s">
        <v>61</v>
      </c>
      <c r="E38" s="41" t="s">
        <v>7</v>
      </c>
      <c r="F38" s="38" t="s">
        <v>63</v>
      </c>
      <c r="G38" s="6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72">
        <f>SUM(G38:L38)</f>
        <v>0</v>
      </c>
      <c r="N38" s="64">
        <f>SMALL(IF(ISBLANK(G38:L38),0,G38:L38),1)</f>
        <v>0</v>
      </c>
      <c r="O38" s="71">
        <f>SUM(M38-N38)</f>
        <v>0</v>
      </c>
    </row>
    <row r="39" spans="1:15" ht="15.75" thickBot="1" x14ac:dyDescent="0.3">
      <c r="A39" s="16">
        <v>34</v>
      </c>
      <c r="B39" s="12"/>
      <c r="C39" s="26"/>
      <c r="D39" s="26"/>
      <c r="E39" s="26"/>
      <c r="F39" s="39"/>
      <c r="G39" s="30"/>
      <c r="H39" s="30"/>
      <c r="I39" s="30"/>
      <c r="J39" s="30"/>
      <c r="K39" s="30"/>
      <c r="L39" s="30"/>
      <c r="M39" s="73"/>
      <c r="N39" s="65"/>
      <c r="O39" s="74"/>
    </row>
    <row r="40" spans="1:15" s="3" customFormat="1" x14ac:dyDescent="0.25">
      <c r="C40" s="27"/>
      <c r="D40" s="27"/>
      <c r="E40" s="27"/>
      <c r="F40" s="27"/>
      <c r="G40" s="20">
        <v>18</v>
      </c>
      <c r="H40" s="49">
        <v>10</v>
      </c>
      <c r="I40" s="49">
        <v>22</v>
      </c>
      <c r="J40" s="49">
        <v>17</v>
      </c>
      <c r="K40" s="49">
        <v>7</v>
      </c>
      <c r="L40" s="20">
        <v>11</v>
      </c>
      <c r="M40" s="20"/>
      <c r="N40" s="49"/>
      <c r="O40" s="4">
        <f>AVERAGE(G40:M40)</f>
        <v>14.166666666666666</v>
      </c>
    </row>
    <row r="41" spans="1:15" x14ac:dyDescent="0.25">
      <c r="B41" s="80" t="s">
        <v>2</v>
      </c>
      <c r="C41" s="80"/>
      <c r="D41" s="80"/>
      <c r="E41" s="80"/>
      <c r="F41" s="80"/>
      <c r="G41" s="80"/>
      <c r="H41" s="21"/>
      <c r="I41" s="21"/>
      <c r="J41" s="21"/>
      <c r="K41" s="21"/>
      <c r="L41" s="21"/>
      <c r="M41" s="21"/>
      <c r="N41" s="61"/>
    </row>
    <row r="42" spans="1:15" x14ac:dyDescent="0.25">
      <c r="B42" s="80"/>
      <c r="C42" s="80"/>
      <c r="D42" s="80"/>
      <c r="E42" s="80"/>
      <c r="F42" s="80"/>
      <c r="G42" s="80"/>
      <c r="H42" s="21"/>
      <c r="I42" s="21"/>
      <c r="J42" s="21"/>
      <c r="K42" s="21"/>
      <c r="L42" s="21"/>
      <c r="M42" s="21"/>
      <c r="N42" s="61"/>
    </row>
  </sheetData>
  <sortState ref="B6:O38">
    <sortCondition descending="1" ref="O6:O38"/>
  </sortState>
  <mergeCells count="5">
    <mergeCell ref="B41:G42"/>
    <mergeCell ref="A1:O2"/>
    <mergeCell ref="O3:O5"/>
    <mergeCell ref="M3:M5"/>
    <mergeCell ref="N3:N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pane xSplit="5" ySplit="5" topLeftCell="F6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RowHeight="15" x14ac:dyDescent="0.25"/>
  <cols>
    <col min="1" max="1" width="5.140625" customWidth="1"/>
    <col min="2" max="2" width="29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6.5703125" style="1" bestFit="1" customWidth="1"/>
  </cols>
  <sheetData>
    <row r="1" spans="1:16" ht="27" customHeight="1" x14ac:dyDescent="0.25">
      <c r="A1" s="81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5"/>
      <c r="P1" s="5"/>
    </row>
    <row r="2" spans="1:16" ht="20.25" customHeight="1" thickBot="1" x14ac:dyDescent="0.3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5"/>
      <c r="P2" s="5"/>
    </row>
    <row r="3" spans="1:16" x14ac:dyDescent="0.25">
      <c r="A3" s="31"/>
      <c r="B3" s="32"/>
      <c r="C3" s="33"/>
      <c r="D3" s="33"/>
      <c r="E3" s="33"/>
      <c r="F3" s="62" t="s">
        <v>19</v>
      </c>
      <c r="G3" s="62" t="s">
        <v>69</v>
      </c>
      <c r="H3" s="62" t="s">
        <v>77</v>
      </c>
      <c r="I3" s="62" t="s">
        <v>77</v>
      </c>
      <c r="J3" s="62" t="s">
        <v>110</v>
      </c>
      <c r="K3" s="62" t="s">
        <v>112</v>
      </c>
      <c r="L3" s="90" t="s">
        <v>113</v>
      </c>
      <c r="M3" s="92" t="s">
        <v>114</v>
      </c>
      <c r="N3" s="87" t="s">
        <v>1</v>
      </c>
    </row>
    <row r="4" spans="1:16" ht="15.75" thickBot="1" x14ac:dyDescent="0.3">
      <c r="A4" s="31"/>
      <c r="B4" s="32"/>
      <c r="C4" s="33"/>
      <c r="D4" s="33"/>
      <c r="E4" s="33"/>
      <c r="F4" s="63">
        <v>42825</v>
      </c>
      <c r="G4" s="55">
        <v>42867</v>
      </c>
      <c r="H4" s="63">
        <v>42910</v>
      </c>
      <c r="I4" s="63">
        <v>42911</v>
      </c>
      <c r="J4" s="63">
        <v>42944</v>
      </c>
      <c r="K4" s="63">
        <v>43036</v>
      </c>
      <c r="L4" s="91"/>
      <c r="M4" s="93"/>
      <c r="N4" s="88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8</v>
      </c>
      <c r="G5" s="54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1"/>
      <c r="M5" s="94"/>
      <c r="N5" s="89"/>
    </row>
    <row r="6" spans="1:16" x14ac:dyDescent="0.25">
      <c r="A6" s="15">
        <v>1</v>
      </c>
      <c r="B6" s="10" t="s">
        <v>39</v>
      </c>
      <c r="C6" s="24">
        <v>3638</v>
      </c>
      <c r="D6" s="24" t="s">
        <v>54</v>
      </c>
      <c r="E6" s="24" t="s">
        <v>7</v>
      </c>
      <c r="F6" s="28">
        <v>16</v>
      </c>
      <c r="G6" s="53">
        <v>25</v>
      </c>
      <c r="H6" s="28">
        <v>22</v>
      </c>
      <c r="I6" s="28">
        <v>7</v>
      </c>
      <c r="J6" s="28">
        <v>25</v>
      </c>
      <c r="K6" s="28">
        <v>20</v>
      </c>
      <c r="L6" s="70">
        <f t="shared" ref="L6:L37" si="0">SUM(F6:K6)</f>
        <v>115</v>
      </c>
      <c r="M6" s="64">
        <f t="shared" ref="M6:M37" si="1">SMALL(IF(ISBLANK(F6:K6),0,F6:K6),1)</f>
        <v>7</v>
      </c>
      <c r="N6" s="71">
        <f t="shared" ref="N6:N37" si="2">SUM(L6-M6)</f>
        <v>108</v>
      </c>
    </row>
    <row r="7" spans="1:16" x14ac:dyDescent="0.25">
      <c r="A7" s="15">
        <v>2</v>
      </c>
      <c r="B7" s="11" t="s">
        <v>21</v>
      </c>
      <c r="C7" s="25">
        <v>3324</v>
      </c>
      <c r="D7" s="25" t="s">
        <v>22</v>
      </c>
      <c r="E7" s="25" t="s">
        <v>7</v>
      </c>
      <c r="F7" s="67">
        <v>0</v>
      </c>
      <c r="G7" s="67">
        <v>0</v>
      </c>
      <c r="H7" s="29">
        <v>18</v>
      </c>
      <c r="I7" s="29">
        <v>22</v>
      </c>
      <c r="J7" s="29">
        <v>16</v>
      </c>
      <c r="K7" s="29">
        <v>25</v>
      </c>
      <c r="L7" s="72">
        <f t="shared" si="0"/>
        <v>81</v>
      </c>
      <c r="M7" s="64">
        <f t="shared" si="1"/>
        <v>0</v>
      </c>
      <c r="N7" s="71">
        <f t="shared" si="2"/>
        <v>81</v>
      </c>
    </row>
    <row r="8" spans="1:16" x14ac:dyDescent="0.25">
      <c r="A8" s="15">
        <v>3</v>
      </c>
      <c r="B8" s="11" t="s">
        <v>32</v>
      </c>
      <c r="C8" s="25">
        <v>1365</v>
      </c>
      <c r="D8" s="25" t="s">
        <v>33</v>
      </c>
      <c r="E8" s="25" t="s">
        <v>7</v>
      </c>
      <c r="F8" s="67">
        <v>0</v>
      </c>
      <c r="G8" s="29">
        <v>20</v>
      </c>
      <c r="H8" s="29">
        <v>13</v>
      </c>
      <c r="I8" s="29">
        <v>11</v>
      </c>
      <c r="J8" s="29">
        <v>18</v>
      </c>
      <c r="K8" s="29">
        <v>18</v>
      </c>
      <c r="L8" s="72">
        <f t="shared" si="0"/>
        <v>80</v>
      </c>
      <c r="M8" s="64">
        <f t="shared" si="1"/>
        <v>0</v>
      </c>
      <c r="N8" s="71">
        <f t="shared" si="2"/>
        <v>80</v>
      </c>
    </row>
    <row r="9" spans="1:16" x14ac:dyDescent="0.25">
      <c r="A9" s="15">
        <v>4</v>
      </c>
      <c r="B9" s="11" t="s">
        <v>37</v>
      </c>
      <c r="C9" s="25">
        <v>3876</v>
      </c>
      <c r="D9" s="25" t="s">
        <v>52</v>
      </c>
      <c r="E9" s="25" t="s">
        <v>7</v>
      </c>
      <c r="F9" s="29">
        <v>20</v>
      </c>
      <c r="G9" s="29">
        <v>16</v>
      </c>
      <c r="H9" s="29">
        <v>3</v>
      </c>
      <c r="I9" s="29">
        <v>18</v>
      </c>
      <c r="J9" s="29">
        <v>20</v>
      </c>
      <c r="K9" s="6">
        <v>0</v>
      </c>
      <c r="L9" s="72">
        <f t="shared" si="0"/>
        <v>77</v>
      </c>
      <c r="M9" s="64">
        <f t="shared" si="1"/>
        <v>0</v>
      </c>
      <c r="N9" s="71">
        <f t="shared" si="2"/>
        <v>77</v>
      </c>
    </row>
    <row r="10" spans="1:16" x14ac:dyDescent="0.25">
      <c r="A10" s="15">
        <v>5</v>
      </c>
      <c r="B10" s="11" t="s">
        <v>79</v>
      </c>
      <c r="C10" s="25">
        <v>100211</v>
      </c>
      <c r="D10" s="25" t="s">
        <v>80</v>
      </c>
      <c r="E10" s="25" t="s">
        <v>7</v>
      </c>
      <c r="F10" s="67">
        <v>0</v>
      </c>
      <c r="G10" s="67">
        <v>0</v>
      </c>
      <c r="H10" s="29">
        <v>25</v>
      </c>
      <c r="I10" s="29">
        <v>25</v>
      </c>
      <c r="J10" s="67">
        <v>0</v>
      </c>
      <c r="K10" s="67">
        <v>0</v>
      </c>
      <c r="L10" s="72">
        <f t="shared" si="0"/>
        <v>50</v>
      </c>
      <c r="M10" s="64">
        <f t="shared" si="1"/>
        <v>0</v>
      </c>
      <c r="N10" s="71">
        <f t="shared" si="2"/>
        <v>50</v>
      </c>
    </row>
    <row r="11" spans="1:16" x14ac:dyDescent="0.25">
      <c r="A11" s="15">
        <v>6</v>
      </c>
      <c r="B11" s="11" t="s">
        <v>84</v>
      </c>
      <c r="C11" s="25">
        <v>3949</v>
      </c>
      <c r="D11" s="25" t="s">
        <v>85</v>
      </c>
      <c r="E11" s="25" t="s">
        <v>7</v>
      </c>
      <c r="F11" s="67">
        <v>0</v>
      </c>
      <c r="G11" s="67">
        <v>0</v>
      </c>
      <c r="H11" s="29">
        <v>14</v>
      </c>
      <c r="I11" s="29">
        <v>6</v>
      </c>
      <c r="J11" s="29">
        <v>22</v>
      </c>
      <c r="K11" s="67">
        <v>0</v>
      </c>
      <c r="L11" s="72">
        <f t="shared" si="0"/>
        <v>42</v>
      </c>
      <c r="M11" s="64">
        <f t="shared" si="1"/>
        <v>0</v>
      </c>
      <c r="N11" s="71">
        <f t="shared" si="2"/>
        <v>42</v>
      </c>
    </row>
    <row r="12" spans="1:16" x14ac:dyDescent="0.25">
      <c r="A12" s="15">
        <v>7</v>
      </c>
      <c r="B12" s="11" t="s">
        <v>81</v>
      </c>
      <c r="C12" s="25">
        <v>3128</v>
      </c>
      <c r="D12" s="25" t="s">
        <v>78</v>
      </c>
      <c r="E12" s="25" t="s">
        <v>7</v>
      </c>
      <c r="F12" s="67">
        <v>0</v>
      </c>
      <c r="G12" s="67">
        <v>0</v>
      </c>
      <c r="H12" s="29">
        <v>20</v>
      </c>
      <c r="I12" s="29">
        <v>20</v>
      </c>
      <c r="J12" s="67">
        <v>0</v>
      </c>
      <c r="K12" s="67">
        <v>0</v>
      </c>
      <c r="L12" s="72">
        <f t="shared" si="0"/>
        <v>40</v>
      </c>
      <c r="M12" s="64">
        <f t="shared" si="1"/>
        <v>0</v>
      </c>
      <c r="N12" s="71">
        <f t="shared" si="2"/>
        <v>40</v>
      </c>
    </row>
    <row r="13" spans="1:16" x14ac:dyDescent="0.25">
      <c r="A13" s="15">
        <v>8</v>
      </c>
      <c r="B13" s="11" t="s">
        <v>27</v>
      </c>
      <c r="C13" s="25">
        <v>8365</v>
      </c>
      <c r="D13" s="25" t="s">
        <v>28</v>
      </c>
      <c r="E13" s="25" t="s">
        <v>14</v>
      </c>
      <c r="F13" s="67">
        <v>0</v>
      </c>
      <c r="G13" s="67">
        <v>0</v>
      </c>
      <c r="H13" s="29">
        <v>1</v>
      </c>
      <c r="I13" s="29">
        <v>10</v>
      </c>
      <c r="J13" s="29">
        <v>15</v>
      </c>
      <c r="K13" s="29">
        <v>14</v>
      </c>
      <c r="L13" s="72">
        <f t="shared" si="0"/>
        <v>40</v>
      </c>
      <c r="M13" s="64">
        <f t="shared" si="1"/>
        <v>0</v>
      </c>
      <c r="N13" s="71">
        <f t="shared" si="2"/>
        <v>40</v>
      </c>
    </row>
    <row r="14" spans="1:16" x14ac:dyDescent="0.25">
      <c r="A14" s="15">
        <v>9</v>
      </c>
      <c r="B14" s="11" t="s">
        <v>35</v>
      </c>
      <c r="C14" s="25">
        <v>1281</v>
      </c>
      <c r="D14" s="25" t="s">
        <v>49</v>
      </c>
      <c r="E14" s="25" t="s">
        <v>7</v>
      </c>
      <c r="F14" s="29">
        <v>25</v>
      </c>
      <c r="G14" s="6">
        <v>0</v>
      </c>
      <c r="H14" s="67">
        <v>0</v>
      </c>
      <c r="I14" s="67">
        <v>0</v>
      </c>
      <c r="J14" s="67">
        <v>0</v>
      </c>
      <c r="K14" s="29">
        <v>15</v>
      </c>
      <c r="L14" s="72">
        <f t="shared" si="0"/>
        <v>40</v>
      </c>
      <c r="M14" s="64">
        <f t="shared" si="1"/>
        <v>0</v>
      </c>
      <c r="N14" s="71">
        <f t="shared" si="2"/>
        <v>40</v>
      </c>
    </row>
    <row r="15" spans="1:16" x14ac:dyDescent="0.25">
      <c r="A15" s="15">
        <v>10</v>
      </c>
      <c r="B15" s="11" t="s">
        <v>41</v>
      </c>
      <c r="C15" s="25">
        <v>3724</v>
      </c>
      <c r="D15" s="25" t="s">
        <v>56</v>
      </c>
      <c r="E15" s="25" t="s">
        <v>7</v>
      </c>
      <c r="F15" s="6">
        <v>0</v>
      </c>
      <c r="G15" s="67">
        <v>0</v>
      </c>
      <c r="H15" s="29">
        <v>16</v>
      </c>
      <c r="I15" s="67">
        <v>0</v>
      </c>
      <c r="J15" s="67">
        <v>0</v>
      </c>
      <c r="K15" s="29">
        <v>22</v>
      </c>
      <c r="L15" s="72">
        <f t="shared" si="0"/>
        <v>38</v>
      </c>
      <c r="M15" s="64">
        <f t="shared" si="1"/>
        <v>0</v>
      </c>
      <c r="N15" s="71">
        <f t="shared" si="2"/>
        <v>38</v>
      </c>
    </row>
    <row r="16" spans="1:16" x14ac:dyDescent="0.25">
      <c r="A16" s="15">
        <v>11</v>
      </c>
      <c r="B16" s="11" t="s">
        <v>48</v>
      </c>
      <c r="C16" s="25">
        <v>5024</v>
      </c>
      <c r="D16" s="25" t="s">
        <v>62</v>
      </c>
      <c r="E16" s="25" t="s">
        <v>7</v>
      </c>
      <c r="F16" s="6">
        <v>0</v>
      </c>
      <c r="G16" s="29">
        <v>22</v>
      </c>
      <c r="H16" s="29">
        <v>11</v>
      </c>
      <c r="I16" s="67">
        <v>0</v>
      </c>
      <c r="J16" s="67">
        <v>0</v>
      </c>
      <c r="K16" s="67">
        <v>0</v>
      </c>
      <c r="L16" s="72">
        <f t="shared" si="0"/>
        <v>33</v>
      </c>
      <c r="M16" s="64">
        <f t="shared" si="1"/>
        <v>0</v>
      </c>
      <c r="N16" s="71">
        <f t="shared" si="2"/>
        <v>33</v>
      </c>
    </row>
    <row r="17" spans="1:14" x14ac:dyDescent="0.25">
      <c r="A17" s="15">
        <v>12</v>
      </c>
      <c r="B17" s="11" t="s">
        <v>82</v>
      </c>
      <c r="C17" s="25">
        <v>3115</v>
      </c>
      <c r="D17" s="25" t="s">
        <v>83</v>
      </c>
      <c r="E17" s="25" t="s">
        <v>7</v>
      </c>
      <c r="F17" s="67">
        <v>0</v>
      </c>
      <c r="G17" s="67">
        <v>0</v>
      </c>
      <c r="H17" s="29">
        <v>15</v>
      </c>
      <c r="I17" s="29">
        <v>15</v>
      </c>
      <c r="J17" s="67">
        <v>0</v>
      </c>
      <c r="K17" s="67">
        <v>0</v>
      </c>
      <c r="L17" s="72">
        <f t="shared" si="0"/>
        <v>30</v>
      </c>
      <c r="M17" s="64">
        <f t="shared" si="1"/>
        <v>0</v>
      </c>
      <c r="N17" s="71">
        <f t="shared" si="2"/>
        <v>30</v>
      </c>
    </row>
    <row r="18" spans="1:14" x14ac:dyDescent="0.25">
      <c r="A18" s="15">
        <v>13</v>
      </c>
      <c r="B18" s="11" t="s">
        <v>42</v>
      </c>
      <c r="C18" s="25">
        <v>5281</v>
      </c>
      <c r="D18" s="25" t="s">
        <v>57</v>
      </c>
      <c r="E18" s="25" t="s">
        <v>7</v>
      </c>
      <c r="F18" s="6">
        <v>0</v>
      </c>
      <c r="G18" s="67">
        <v>0</v>
      </c>
      <c r="H18" s="29">
        <v>12</v>
      </c>
      <c r="I18" s="29">
        <v>13</v>
      </c>
      <c r="J18" s="67">
        <v>0</v>
      </c>
      <c r="K18" s="67">
        <v>0</v>
      </c>
      <c r="L18" s="72">
        <f t="shared" si="0"/>
        <v>25</v>
      </c>
      <c r="M18" s="64">
        <f t="shared" si="1"/>
        <v>0</v>
      </c>
      <c r="N18" s="71">
        <f t="shared" si="2"/>
        <v>25</v>
      </c>
    </row>
    <row r="19" spans="1:14" x14ac:dyDescent="0.25">
      <c r="A19" s="15">
        <v>14</v>
      </c>
      <c r="B19" s="11" t="s">
        <v>38</v>
      </c>
      <c r="C19" s="25">
        <v>2911</v>
      </c>
      <c r="D19" s="25" t="s">
        <v>53</v>
      </c>
      <c r="E19" s="25" t="s">
        <v>7</v>
      </c>
      <c r="F19" s="29">
        <v>18</v>
      </c>
      <c r="G19" s="67">
        <v>0</v>
      </c>
      <c r="H19" s="29">
        <v>5</v>
      </c>
      <c r="I19" s="67">
        <v>0</v>
      </c>
      <c r="J19" s="67">
        <v>0</v>
      </c>
      <c r="K19" s="67">
        <v>0</v>
      </c>
      <c r="L19" s="72">
        <f t="shared" si="0"/>
        <v>23</v>
      </c>
      <c r="M19" s="64">
        <f t="shared" si="1"/>
        <v>0</v>
      </c>
      <c r="N19" s="71">
        <f t="shared" si="2"/>
        <v>23</v>
      </c>
    </row>
    <row r="20" spans="1:14" x14ac:dyDescent="0.25">
      <c r="A20" s="15">
        <v>15</v>
      </c>
      <c r="B20" s="11" t="s">
        <v>40</v>
      </c>
      <c r="C20" s="25">
        <v>5134</v>
      </c>
      <c r="D20" s="25" t="s">
        <v>55</v>
      </c>
      <c r="E20" s="25" t="s">
        <v>7</v>
      </c>
      <c r="F20" s="29">
        <v>15</v>
      </c>
      <c r="G20" s="67">
        <v>0</v>
      </c>
      <c r="H20" s="29">
        <v>0</v>
      </c>
      <c r="I20" s="29">
        <v>8</v>
      </c>
      <c r="J20" s="67">
        <v>0</v>
      </c>
      <c r="K20" s="67">
        <v>0</v>
      </c>
      <c r="L20" s="72">
        <f t="shared" si="0"/>
        <v>23</v>
      </c>
      <c r="M20" s="64">
        <f t="shared" si="1"/>
        <v>0</v>
      </c>
      <c r="N20" s="71">
        <f t="shared" si="2"/>
        <v>23</v>
      </c>
    </row>
    <row r="21" spans="1:14" x14ac:dyDescent="0.25">
      <c r="A21" s="15">
        <v>16</v>
      </c>
      <c r="B21" s="11" t="s">
        <v>90</v>
      </c>
      <c r="C21" s="25">
        <v>6286</v>
      </c>
      <c r="D21" s="25" t="s">
        <v>91</v>
      </c>
      <c r="E21" s="25" t="s">
        <v>7</v>
      </c>
      <c r="F21" s="67">
        <v>0</v>
      </c>
      <c r="G21" s="67">
        <v>0</v>
      </c>
      <c r="H21" s="29">
        <v>6</v>
      </c>
      <c r="I21" s="29">
        <v>16</v>
      </c>
      <c r="J21" s="67">
        <v>0</v>
      </c>
      <c r="K21" s="67">
        <v>0</v>
      </c>
      <c r="L21" s="72">
        <f t="shared" si="0"/>
        <v>22</v>
      </c>
      <c r="M21" s="64">
        <f t="shared" si="1"/>
        <v>0</v>
      </c>
      <c r="N21" s="71">
        <f t="shared" si="2"/>
        <v>22</v>
      </c>
    </row>
    <row r="22" spans="1:14" x14ac:dyDescent="0.25">
      <c r="A22" s="15">
        <v>17</v>
      </c>
      <c r="B22" s="11" t="s">
        <v>36</v>
      </c>
      <c r="C22" s="25">
        <v>3792</v>
      </c>
      <c r="D22" s="25" t="s">
        <v>51</v>
      </c>
      <c r="E22" s="25" t="s">
        <v>7</v>
      </c>
      <c r="F22" s="29">
        <v>22</v>
      </c>
      <c r="G22" s="6">
        <v>0</v>
      </c>
      <c r="H22" s="67">
        <v>0</v>
      </c>
      <c r="I22" s="67">
        <v>0</v>
      </c>
      <c r="J22" s="67">
        <v>0</v>
      </c>
      <c r="K22" s="67">
        <v>0</v>
      </c>
      <c r="L22" s="72">
        <f t="shared" si="0"/>
        <v>22</v>
      </c>
      <c r="M22" s="64">
        <f t="shared" si="1"/>
        <v>0</v>
      </c>
      <c r="N22" s="71">
        <f t="shared" si="2"/>
        <v>22</v>
      </c>
    </row>
    <row r="23" spans="1:14" x14ac:dyDescent="0.25">
      <c r="A23" s="15">
        <v>18</v>
      </c>
      <c r="B23" s="11" t="s">
        <v>86</v>
      </c>
      <c r="C23" s="25">
        <v>3214</v>
      </c>
      <c r="D23" s="25">
        <v>486</v>
      </c>
      <c r="E23" s="25" t="s">
        <v>87</v>
      </c>
      <c r="F23" s="67">
        <v>0</v>
      </c>
      <c r="G23" s="67">
        <v>0</v>
      </c>
      <c r="H23" s="29">
        <v>10</v>
      </c>
      <c r="I23" s="29">
        <v>9</v>
      </c>
      <c r="J23" s="67">
        <v>0</v>
      </c>
      <c r="K23" s="67">
        <v>0</v>
      </c>
      <c r="L23" s="72">
        <f t="shared" si="0"/>
        <v>19</v>
      </c>
      <c r="M23" s="64">
        <f t="shared" si="1"/>
        <v>0</v>
      </c>
      <c r="N23" s="71">
        <f t="shared" si="2"/>
        <v>19</v>
      </c>
    </row>
    <row r="24" spans="1:14" x14ac:dyDescent="0.25">
      <c r="A24" s="15">
        <v>19</v>
      </c>
      <c r="B24" s="11" t="s">
        <v>70</v>
      </c>
      <c r="C24" s="25">
        <v>1929</v>
      </c>
      <c r="D24" s="25" t="s">
        <v>71</v>
      </c>
      <c r="E24" s="25" t="s">
        <v>72</v>
      </c>
      <c r="F24" s="67">
        <v>0</v>
      </c>
      <c r="G24" s="29">
        <v>18</v>
      </c>
      <c r="H24" s="67">
        <v>0</v>
      </c>
      <c r="I24" s="67">
        <v>0</v>
      </c>
      <c r="J24" s="67">
        <v>0</v>
      </c>
      <c r="K24" s="67">
        <v>0</v>
      </c>
      <c r="L24" s="72">
        <f t="shared" si="0"/>
        <v>18</v>
      </c>
      <c r="M24" s="64">
        <f t="shared" si="1"/>
        <v>0</v>
      </c>
      <c r="N24" s="71">
        <f t="shared" si="2"/>
        <v>18</v>
      </c>
    </row>
    <row r="25" spans="1:14" x14ac:dyDescent="0.25">
      <c r="A25" s="15">
        <v>20</v>
      </c>
      <c r="B25" s="11" t="s">
        <v>115</v>
      </c>
      <c r="C25" s="25">
        <v>100618</v>
      </c>
      <c r="D25" s="25" t="s">
        <v>116</v>
      </c>
      <c r="E25" s="25" t="s">
        <v>7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29">
        <v>16</v>
      </c>
      <c r="L25" s="72">
        <f t="shared" si="0"/>
        <v>16</v>
      </c>
      <c r="M25" s="64">
        <f t="shared" si="1"/>
        <v>0</v>
      </c>
      <c r="N25" s="71">
        <f t="shared" si="2"/>
        <v>16</v>
      </c>
    </row>
    <row r="26" spans="1:14" x14ac:dyDescent="0.25">
      <c r="A26" s="15">
        <v>21</v>
      </c>
      <c r="B26" s="11" t="s">
        <v>92</v>
      </c>
      <c r="C26" s="25">
        <v>1353</v>
      </c>
      <c r="D26" s="25" t="s">
        <v>93</v>
      </c>
      <c r="E26" s="25" t="s">
        <v>7</v>
      </c>
      <c r="F26" s="67">
        <v>0</v>
      </c>
      <c r="G26" s="67">
        <v>0</v>
      </c>
      <c r="H26" s="29">
        <v>4</v>
      </c>
      <c r="I26" s="29">
        <v>12</v>
      </c>
      <c r="J26" s="67">
        <v>0</v>
      </c>
      <c r="K26" s="6">
        <v>0</v>
      </c>
      <c r="L26" s="72">
        <f t="shared" si="0"/>
        <v>16</v>
      </c>
      <c r="M26" s="64">
        <f t="shared" si="1"/>
        <v>0</v>
      </c>
      <c r="N26" s="71">
        <f t="shared" si="2"/>
        <v>16</v>
      </c>
    </row>
    <row r="27" spans="1:14" x14ac:dyDescent="0.25">
      <c r="A27" s="15">
        <v>22</v>
      </c>
      <c r="B27" s="11" t="s">
        <v>94</v>
      </c>
      <c r="C27" s="25">
        <v>4948</v>
      </c>
      <c r="D27" s="25" t="s">
        <v>95</v>
      </c>
      <c r="E27" s="25" t="s">
        <v>7</v>
      </c>
      <c r="F27" s="67">
        <v>0</v>
      </c>
      <c r="G27" s="67">
        <v>0</v>
      </c>
      <c r="H27" s="29">
        <v>2</v>
      </c>
      <c r="I27" s="67">
        <v>0</v>
      </c>
      <c r="J27" s="29">
        <v>14</v>
      </c>
      <c r="K27" s="67">
        <v>0</v>
      </c>
      <c r="L27" s="72">
        <f t="shared" si="0"/>
        <v>16</v>
      </c>
      <c r="M27" s="64">
        <f t="shared" si="1"/>
        <v>0</v>
      </c>
      <c r="N27" s="71">
        <f t="shared" si="2"/>
        <v>16</v>
      </c>
    </row>
    <row r="28" spans="1:14" x14ac:dyDescent="0.25">
      <c r="A28" s="15">
        <v>23</v>
      </c>
      <c r="B28" s="11" t="s">
        <v>96</v>
      </c>
      <c r="C28" s="25">
        <v>11300</v>
      </c>
      <c r="D28" s="25" t="s">
        <v>97</v>
      </c>
      <c r="E28" s="25" t="s">
        <v>14</v>
      </c>
      <c r="F28" s="67">
        <v>0</v>
      </c>
      <c r="G28" s="67">
        <v>0</v>
      </c>
      <c r="H28" s="29">
        <v>0</v>
      </c>
      <c r="I28" s="29">
        <v>14</v>
      </c>
      <c r="J28" s="67">
        <v>0</v>
      </c>
      <c r="K28" s="67">
        <v>0</v>
      </c>
      <c r="L28" s="72">
        <f t="shared" si="0"/>
        <v>14</v>
      </c>
      <c r="M28" s="64">
        <f t="shared" si="1"/>
        <v>0</v>
      </c>
      <c r="N28" s="71">
        <f t="shared" si="2"/>
        <v>14</v>
      </c>
    </row>
    <row r="29" spans="1:14" x14ac:dyDescent="0.25">
      <c r="A29" s="15">
        <v>24</v>
      </c>
      <c r="B29" s="11" t="s">
        <v>88</v>
      </c>
      <c r="C29" s="25">
        <v>11190</v>
      </c>
      <c r="D29" s="25" t="s">
        <v>89</v>
      </c>
      <c r="E29" s="25" t="s">
        <v>7</v>
      </c>
      <c r="F29" s="67">
        <v>0</v>
      </c>
      <c r="G29" s="67">
        <v>0</v>
      </c>
      <c r="H29" s="29">
        <v>9</v>
      </c>
      <c r="I29" s="29">
        <v>5</v>
      </c>
      <c r="J29" s="67">
        <v>0</v>
      </c>
      <c r="K29" s="67">
        <v>0</v>
      </c>
      <c r="L29" s="72">
        <f t="shared" si="0"/>
        <v>14</v>
      </c>
      <c r="M29" s="64">
        <f t="shared" si="1"/>
        <v>0</v>
      </c>
      <c r="N29" s="71">
        <f t="shared" si="2"/>
        <v>14</v>
      </c>
    </row>
    <row r="30" spans="1:14" x14ac:dyDescent="0.25">
      <c r="A30" s="15">
        <v>25</v>
      </c>
      <c r="B30" s="11" t="s">
        <v>117</v>
      </c>
      <c r="C30" s="25">
        <v>100730</v>
      </c>
      <c r="D30" s="25" t="s">
        <v>118</v>
      </c>
      <c r="E30" s="25" t="s">
        <v>7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29">
        <v>13</v>
      </c>
      <c r="L30" s="72">
        <f t="shared" si="0"/>
        <v>13</v>
      </c>
      <c r="M30" s="64">
        <f t="shared" si="1"/>
        <v>0</v>
      </c>
      <c r="N30" s="71">
        <f t="shared" si="2"/>
        <v>13</v>
      </c>
    </row>
    <row r="31" spans="1:14" x14ac:dyDescent="0.25">
      <c r="A31" s="15">
        <v>26</v>
      </c>
      <c r="B31" s="11" t="s">
        <v>73</v>
      </c>
      <c r="C31" s="25">
        <v>2476</v>
      </c>
      <c r="D31" s="25" t="s">
        <v>74</v>
      </c>
      <c r="E31" s="25" t="s">
        <v>7</v>
      </c>
      <c r="F31" s="67">
        <v>0</v>
      </c>
      <c r="G31" s="6">
        <v>0</v>
      </c>
      <c r="H31" s="29">
        <v>8</v>
      </c>
      <c r="I31" s="29">
        <v>4</v>
      </c>
      <c r="J31" s="67">
        <v>0</v>
      </c>
      <c r="K31" s="67">
        <v>0</v>
      </c>
      <c r="L31" s="72">
        <f t="shared" si="0"/>
        <v>12</v>
      </c>
      <c r="M31" s="64">
        <f t="shared" si="1"/>
        <v>0</v>
      </c>
      <c r="N31" s="71">
        <f t="shared" si="2"/>
        <v>12</v>
      </c>
    </row>
    <row r="32" spans="1:14" x14ac:dyDescent="0.25">
      <c r="A32" s="15">
        <v>27</v>
      </c>
      <c r="B32" s="40" t="s">
        <v>46</v>
      </c>
      <c r="C32" s="41">
        <v>5258</v>
      </c>
      <c r="D32" s="41" t="s">
        <v>60</v>
      </c>
      <c r="E32" s="41" t="s">
        <v>7</v>
      </c>
      <c r="F32" s="6">
        <v>0</v>
      </c>
      <c r="G32" s="67">
        <v>0</v>
      </c>
      <c r="H32" s="29">
        <v>7</v>
      </c>
      <c r="I32" s="67">
        <v>0</v>
      </c>
      <c r="J32" s="67">
        <v>0</v>
      </c>
      <c r="K32" s="67">
        <v>0</v>
      </c>
      <c r="L32" s="72">
        <f t="shared" si="0"/>
        <v>7</v>
      </c>
      <c r="M32" s="64">
        <f t="shared" si="1"/>
        <v>0</v>
      </c>
      <c r="N32" s="71">
        <f t="shared" si="2"/>
        <v>7</v>
      </c>
    </row>
    <row r="33" spans="1:14" x14ac:dyDescent="0.25">
      <c r="A33" s="15">
        <v>28</v>
      </c>
      <c r="B33" s="11" t="s">
        <v>43</v>
      </c>
      <c r="C33" s="48">
        <v>4562</v>
      </c>
      <c r="D33" s="48" t="s">
        <v>50</v>
      </c>
      <c r="E33" s="48" t="s">
        <v>7</v>
      </c>
      <c r="F33" s="6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72">
        <f t="shared" si="0"/>
        <v>0</v>
      </c>
      <c r="M33" s="64">
        <f t="shared" si="1"/>
        <v>0</v>
      </c>
      <c r="N33" s="71">
        <f t="shared" si="2"/>
        <v>0</v>
      </c>
    </row>
    <row r="34" spans="1:14" x14ac:dyDescent="0.25">
      <c r="A34" s="15">
        <v>29</v>
      </c>
      <c r="B34" s="11" t="s">
        <v>44</v>
      </c>
      <c r="C34" s="48">
        <v>3504</v>
      </c>
      <c r="D34" s="48" t="s">
        <v>58</v>
      </c>
      <c r="E34" s="48" t="s">
        <v>7</v>
      </c>
      <c r="F34" s="6">
        <v>0</v>
      </c>
      <c r="G34" s="6">
        <v>0</v>
      </c>
      <c r="H34" s="67">
        <v>0</v>
      </c>
      <c r="I34" s="67">
        <v>0</v>
      </c>
      <c r="J34" s="67">
        <v>0</v>
      </c>
      <c r="K34" s="67">
        <v>0</v>
      </c>
      <c r="L34" s="72">
        <f t="shared" si="0"/>
        <v>0</v>
      </c>
      <c r="M34" s="64">
        <f t="shared" si="1"/>
        <v>0</v>
      </c>
      <c r="N34" s="71">
        <f t="shared" si="2"/>
        <v>0</v>
      </c>
    </row>
    <row r="35" spans="1:14" x14ac:dyDescent="0.25">
      <c r="A35" s="15">
        <v>30</v>
      </c>
      <c r="B35" s="11" t="s">
        <v>45</v>
      </c>
      <c r="C35" s="48">
        <v>2470</v>
      </c>
      <c r="D35" s="48" t="s">
        <v>59</v>
      </c>
      <c r="E35" s="48" t="s">
        <v>7</v>
      </c>
      <c r="F35" s="6">
        <v>0</v>
      </c>
      <c r="G35" s="6">
        <v>0</v>
      </c>
      <c r="H35" s="67">
        <v>0</v>
      </c>
      <c r="I35" s="67">
        <v>0</v>
      </c>
      <c r="J35" s="67">
        <v>0</v>
      </c>
      <c r="K35" s="67">
        <v>0</v>
      </c>
      <c r="L35" s="72">
        <f t="shared" si="0"/>
        <v>0</v>
      </c>
      <c r="M35" s="64">
        <f t="shared" si="1"/>
        <v>0</v>
      </c>
      <c r="N35" s="71">
        <f t="shared" si="2"/>
        <v>0</v>
      </c>
    </row>
    <row r="36" spans="1:14" x14ac:dyDescent="0.25">
      <c r="A36" s="15">
        <v>31</v>
      </c>
      <c r="B36" s="11" t="s">
        <v>119</v>
      </c>
      <c r="C36" s="48">
        <v>100684</v>
      </c>
      <c r="D36" s="48" t="s">
        <v>120</v>
      </c>
      <c r="E36" s="48" t="s">
        <v>7</v>
      </c>
      <c r="F36" s="67">
        <v>0</v>
      </c>
      <c r="G36" s="67">
        <v>0</v>
      </c>
      <c r="H36" s="67"/>
      <c r="I36" s="67"/>
      <c r="J36" s="67"/>
      <c r="K36" s="6">
        <v>0</v>
      </c>
      <c r="L36" s="72">
        <f t="shared" si="0"/>
        <v>0</v>
      </c>
      <c r="M36" s="64">
        <f t="shared" si="1"/>
        <v>0</v>
      </c>
      <c r="N36" s="71">
        <f t="shared" si="2"/>
        <v>0</v>
      </c>
    </row>
    <row r="37" spans="1:14" x14ac:dyDescent="0.25">
      <c r="A37" s="15">
        <v>32</v>
      </c>
      <c r="B37" s="11" t="s">
        <v>47</v>
      </c>
      <c r="C37" s="25">
        <v>5597</v>
      </c>
      <c r="D37" s="25" t="s">
        <v>61</v>
      </c>
      <c r="E37" s="25" t="s">
        <v>7</v>
      </c>
      <c r="F37" s="6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72">
        <f t="shared" si="0"/>
        <v>0</v>
      </c>
      <c r="M37" s="64">
        <f t="shared" si="1"/>
        <v>0</v>
      </c>
      <c r="N37" s="71">
        <f t="shared" si="2"/>
        <v>0</v>
      </c>
    </row>
    <row r="38" spans="1:14" ht="15.75" thickBot="1" x14ac:dyDescent="0.3">
      <c r="A38" s="16">
        <v>33</v>
      </c>
      <c r="B38" s="12"/>
      <c r="C38" s="26"/>
      <c r="D38" s="26"/>
      <c r="E38" s="26"/>
      <c r="F38" s="30"/>
      <c r="G38" s="30"/>
      <c r="H38" s="30"/>
      <c r="I38" s="30"/>
      <c r="J38" s="30"/>
      <c r="K38" s="30"/>
      <c r="L38" s="73"/>
      <c r="M38" s="65"/>
      <c r="N38" s="74"/>
    </row>
    <row r="39" spans="1:14" s="3" customFormat="1" x14ac:dyDescent="0.25">
      <c r="C39" s="27"/>
      <c r="D39" s="27"/>
      <c r="E39" s="27"/>
      <c r="F39" s="43">
        <v>14</v>
      </c>
      <c r="G39" s="43">
        <v>10</v>
      </c>
      <c r="H39" s="49">
        <v>22</v>
      </c>
      <c r="I39" s="49">
        <v>17</v>
      </c>
      <c r="J39" s="49">
        <v>7</v>
      </c>
      <c r="K39" s="49">
        <v>11</v>
      </c>
      <c r="L39" s="49"/>
      <c r="M39" s="49"/>
      <c r="N39" s="75">
        <f>AVERAGE(F39:L39)</f>
        <v>13.5</v>
      </c>
    </row>
    <row r="40" spans="1:14" x14ac:dyDescent="0.25">
      <c r="B40" s="80" t="s">
        <v>2</v>
      </c>
      <c r="C40" s="80"/>
      <c r="D40" s="80"/>
      <c r="E40" s="80"/>
      <c r="F40" s="80"/>
      <c r="G40" s="42"/>
      <c r="H40" s="42"/>
      <c r="I40" s="42"/>
      <c r="J40" s="42"/>
      <c r="K40" s="42"/>
      <c r="L40" s="61"/>
      <c r="M40" s="61"/>
    </row>
    <row r="41" spans="1:14" x14ac:dyDescent="0.25">
      <c r="B41" s="80"/>
      <c r="C41" s="80"/>
      <c r="D41" s="80"/>
      <c r="E41" s="80"/>
      <c r="F41" s="80"/>
      <c r="G41" s="42"/>
      <c r="H41" s="42"/>
      <c r="I41" s="42"/>
      <c r="J41" s="42"/>
      <c r="K41" s="42"/>
      <c r="L41" s="61"/>
      <c r="M41" s="61"/>
    </row>
  </sheetData>
  <sortState ref="B6:N37">
    <sortCondition descending="1" ref="N6:N37"/>
  </sortState>
  <mergeCells count="5">
    <mergeCell ref="A1:N2"/>
    <mergeCell ref="N3:N5"/>
    <mergeCell ref="B40:F41"/>
    <mergeCell ref="L3:L5"/>
    <mergeCell ref="M3:M5"/>
  </mergeCells>
  <pageMargins left="0.7" right="0.7" top="0.75" bottom="0.75" header="0.3" footer="0.3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pane xSplit="5" ySplit="5" topLeftCell="F6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RowHeight="15" x14ac:dyDescent="0.25"/>
  <cols>
    <col min="1" max="1" width="5.140625" customWidth="1"/>
    <col min="2" max="2" width="29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6.5703125" bestFit="1" customWidth="1"/>
  </cols>
  <sheetData>
    <row r="1" spans="1:16" ht="27" customHeight="1" x14ac:dyDescent="0.25">
      <c r="A1" s="81" t="s">
        <v>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5"/>
      <c r="P1" s="5"/>
    </row>
    <row r="2" spans="1:16" ht="20.25" customHeight="1" thickBot="1" x14ac:dyDescent="0.3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5"/>
      <c r="P2" s="5"/>
    </row>
    <row r="3" spans="1:16" x14ac:dyDescent="0.25">
      <c r="A3" s="31"/>
      <c r="B3" s="32"/>
      <c r="C3" s="33"/>
      <c r="D3" s="33"/>
      <c r="E3" s="33"/>
      <c r="F3" s="62" t="s">
        <v>19</v>
      </c>
      <c r="G3" s="62" t="s">
        <v>69</v>
      </c>
      <c r="H3" s="62" t="s">
        <v>77</v>
      </c>
      <c r="I3" s="62" t="s">
        <v>77</v>
      </c>
      <c r="J3" s="62" t="s">
        <v>110</v>
      </c>
      <c r="K3" s="62" t="s">
        <v>112</v>
      </c>
      <c r="L3" s="90" t="s">
        <v>113</v>
      </c>
      <c r="M3" s="92" t="s">
        <v>114</v>
      </c>
      <c r="N3" s="87" t="s">
        <v>1</v>
      </c>
    </row>
    <row r="4" spans="1:16" ht="15.75" thickBot="1" x14ac:dyDescent="0.3">
      <c r="A4" s="31"/>
      <c r="B4" s="32"/>
      <c r="C4" s="33"/>
      <c r="D4" s="33"/>
      <c r="E4" s="33"/>
      <c r="F4" s="63">
        <v>42825</v>
      </c>
      <c r="G4" s="63">
        <v>42867</v>
      </c>
      <c r="H4" s="63">
        <v>42910</v>
      </c>
      <c r="I4" s="63">
        <v>42911</v>
      </c>
      <c r="J4" s="63">
        <v>42944</v>
      </c>
      <c r="K4" s="63">
        <v>43036</v>
      </c>
      <c r="L4" s="91"/>
      <c r="M4" s="93"/>
      <c r="N4" s="88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1"/>
      <c r="M5" s="94"/>
      <c r="N5" s="89"/>
    </row>
    <row r="6" spans="1:16" x14ac:dyDescent="0.25">
      <c r="A6" s="15">
        <v>1</v>
      </c>
      <c r="B6" s="10" t="s">
        <v>21</v>
      </c>
      <c r="C6" s="24">
        <v>3324</v>
      </c>
      <c r="D6" s="24" t="s">
        <v>22</v>
      </c>
      <c r="E6" s="24" t="s">
        <v>7</v>
      </c>
      <c r="F6" s="28">
        <v>25</v>
      </c>
      <c r="G6" s="50"/>
      <c r="H6" s="50"/>
      <c r="I6" s="50"/>
      <c r="J6" s="50"/>
      <c r="K6" s="50"/>
      <c r="L6" s="70">
        <f>SUM(F6:K6)</f>
        <v>25</v>
      </c>
      <c r="M6" s="64">
        <f>SMALL(IF(ISBLANK(F6:K6),0,F6:K6),1)</f>
        <v>25</v>
      </c>
      <c r="N6" s="71">
        <f>SUM(L6-M6)</f>
        <v>0</v>
      </c>
    </row>
    <row r="7" spans="1:16" ht="15.75" thickBot="1" x14ac:dyDescent="0.3">
      <c r="A7" s="16">
        <v>2</v>
      </c>
      <c r="B7" s="12"/>
      <c r="C7" s="26"/>
      <c r="D7" s="26"/>
      <c r="E7" s="26"/>
      <c r="F7" s="30"/>
      <c r="G7" s="30"/>
      <c r="H7" s="30"/>
      <c r="I7" s="30"/>
      <c r="J7" s="30"/>
      <c r="K7" s="30"/>
      <c r="L7" s="68"/>
      <c r="M7" s="65"/>
      <c r="N7" s="69"/>
    </row>
    <row r="8" spans="1:16" s="3" customFormat="1" x14ac:dyDescent="0.25">
      <c r="C8" s="27"/>
      <c r="D8" s="27"/>
      <c r="E8" s="27"/>
      <c r="F8" s="19">
        <v>1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/>
      <c r="N8" s="4">
        <f>AVERAGE(F8:L8)</f>
        <v>0.14285714285714285</v>
      </c>
    </row>
    <row r="9" spans="1:16" x14ac:dyDescent="0.25">
      <c r="B9" s="80" t="s">
        <v>2</v>
      </c>
      <c r="C9" s="80"/>
      <c r="D9" s="80"/>
      <c r="E9" s="80"/>
      <c r="F9" s="80"/>
      <c r="G9" s="18"/>
      <c r="H9" s="18"/>
      <c r="I9" s="18"/>
      <c r="J9" s="18"/>
      <c r="K9" s="18"/>
      <c r="L9" s="18"/>
      <c r="M9" s="61"/>
    </row>
    <row r="10" spans="1:16" x14ac:dyDescent="0.25">
      <c r="B10" s="80"/>
      <c r="C10" s="80"/>
      <c r="D10" s="80"/>
      <c r="E10" s="80"/>
      <c r="F10" s="80"/>
      <c r="G10" s="18"/>
      <c r="H10" s="18"/>
      <c r="I10" s="18"/>
      <c r="J10" s="18"/>
      <c r="K10" s="18"/>
      <c r="L10" s="18"/>
      <c r="M10" s="61"/>
    </row>
  </sheetData>
  <sortState ref="B6:N38">
    <sortCondition descending="1" ref="N6:N38"/>
  </sortState>
  <mergeCells count="5">
    <mergeCell ref="A1:N2"/>
    <mergeCell ref="N3:N5"/>
    <mergeCell ref="B9:F10"/>
    <mergeCell ref="L3:L5"/>
    <mergeCell ref="M3:M5"/>
  </mergeCells>
  <pageMargins left="0.7" right="0.7" top="0.75" bottom="0.75" header="0.3" footer="0.3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pane xSplit="5" ySplit="5" topLeftCell="F6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RowHeight="15" x14ac:dyDescent="0.25"/>
  <cols>
    <col min="1" max="1" width="5.140625" customWidth="1"/>
    <col min="2" max="2" width="29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6.5703125" bestFit="1" customWidth="1"/>
  </cols>
  <sheetData>
    <row r="1" spans="1:16" ht="27" customHeight="1" x14ac:dyDescent="0.25">
      <c r="A1" s="81" t="s">
        <v>24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5"/>
      <c r="P1" s="5"/>
    </row>
    <row r="2" spans="1:16" ht="20.25" customHeight="1" thickBot="1" x14ac:dyDescent="0.3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5"/>
      <c r="P2" s="5"/>
    </row>
    <row r="3" spans="1:16" x14ac:dyDescent="0.25">
      <c r="A3" s="31"/>
      <c r="B3" s="32"/>
      <c r="C3" s="33"/>
      <c r="D3" s="33"/>
      <c r="E3" s="33"/>
      <c r="F3" s="62" t="s">
        <v>19</v>
      </c>
      <c r="G3" s="62" t="s">
        <v>69</v>
      </c>
      <c r="H3" s="62" t="s">
        <v>77</v>
      </c>
      <c r="I3" s="62" t="s">
        <v>77</v>
      </c>
      <c r="J3" s="62" t="s">
        <v>110</v>
      </c>
      <c r="K3" s="62" t="s">
        <v>112</v>
      </c>
      <c r="L3" s="90" t="s">
        <v>113</v>
      </c>
      <c r="M3" s="92" t="s">
        <v>114</v>
      </c>
      <c r="N3" s="87" t="s">
        <v>1</v>
      </c>
    </row>
    <row r="4" spans="1:16" ht="15.75" thickBot="1" x14ac:dyDescent="0.3">
      <c r="A4" s="31"/>
      <c r="B4" s="32"/>
      <c r="C4" s="33"/>
      <c r="D4" s="33"/>
      <c r="E4" s="33"/>
      <c r="F4" s="63">
        <v>42825</v>
      </c>
      <c r="G4" s="63">
        <v>42867</v>
      </c>
      <c r="H4" s="63">
        <v>42910</v>
      </c>
      <c r="I4" s="63">
        <v>42911</v>
      </c>
      <c r="J4" s="63">
        <v>42944</v>
      </c>
      <c r="K4" s="63">
        <v>43036</v>
      </c>
      <c r="L4" s="91"/>
      <c r="M4" s="93"/>
      <c r="N4" s="88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1"/>
      <c r="M5" s="94"/>
      <c r="N5" s="89"/>
    </row>
    <row r="6" spans="1:16" x14ac:dyDescent="0.25">
      <c r="A6" s="15">
        <v>1</v>
      </c>
      <c r="B6" s="10" t="s">
        <v>25</v>
      </c>
      <c r="C6" s="24">
        <v>2936</v>
      </c>
      <c r="D6" s="24" t="s">
        <v>26</v>
      </c>
      <c r="E6" s="24" t="s">
        <v>7</v>
      </c>
      <c r="F6" s="28">
        <v>25</v>
      </c>
      <c r="G6" s="50"/>
      <c r="H6" s="50"/>
      <c r="I6" s="50"/>
      <c r="J6" s="50"/>
      <c r="K6" s="50"/>
      <c r="L6" s="70">
        <f>SUM(F6:K6)</f>
        <v>25</v>
      </c>
      <c r="M6" s="64">
        <f>SMALL(IF(ISBLANK(F6:K6),0,F6:K6),1)</f>
        <v>25</v>
      </c>
      <c r="N6" s="71">
        <f>SUM(L6-M6)</f>
        <v>0</v>
      </c>
    </row>
    <row r="7" spans="1:16" ht="15.75" thickBot="1" x14ac:dyDescent="0.3">
      <c r="A7" s="16">
        <v>2</v>
      </c>
      <c r="B7" s="12"/>
      <c r="C7" s="26"/>
      <c r="D7" s="26"/>
      <c r="E7" s="26"/>
      <c r="F7" s="30"/>
      <c r="G7" s="30"/>
      <c r="H7" s="30"/>
      <c r="I7" s="30"/>
      <c r="J7" s="30"/>
      <c r="K7" s="30"/>
      <c r="L7" s="77"/>
      <c r="M7" s="65"/>
      <c r="N7" s="66"/>
    </row>
    <row r="8" spans="1:16" s="3" customFormat="1" x14ac:dyDescent="0.25">
      <c r="C8" s="27"/>
      <c r="D8" s="27"/>
      <c r="E8" s="27"/>
      <c r="F8" s="43">
        <v>1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/>
      <c r="N8" s="4">
        <f>AVERAGE(F8:L8)</f>
        <v>0.14285714285714285</v>
      </c>
    </row>
    <row r="9" spans="1:16" x14ac:dyDescent="0.25">
      <c r="B9" s="80" t="s">
        <v>2</v>
      </c>
      <c r="C9" s="80"/>
      <c r="D9" s="80"/>
      <c r="E9" s="80"/>
      <c r="F9" s="80"/>
      <c r="G9" s="42"/>
      <c r="H9" s="42"/>
      <c r="I9" s="42"/>
      <c r="J9" s="42"/>
      <c r="K9" s="42"/>
      <c r="L9" s="42"/>
      <c r="M9" s="61"/>
    </row>
    <row r="10" spans="1:16" x14ac:dyDescent="0.25">
      <c r="B10" s="80"/>
      <c r="C10" s="80"/>
      <c r="D10" s="80"/>
      <c r="E10" s="80"/>
      <c r="F10" s="80"/>
      <c r="G10" s="42"/>
      <c r="H10" s="42"/>
      <c r="I10" s="42"/>
      <c r="J10" s="42"/>
      <c r="K10" s="42"/>
      <c r="L10" s="42"/>
      <c r="M10" s="61"/>
    </row>
  </sheetData>
  <mergeCells count="5">
    <mergeCell ref="A1:N2"/>
    <mergeCell ref="N3:N5"/>
    <mergeCell ref="B9:F10"/>
    <mergeCell ref="L3:L5"/>
    <mergeCell ref="M3:M5"/>
  </mergeCells>
  <pageMargins left="0.7" right="0.7" top="0.75" bottom="0.75" header="0.3" footer="0.3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pane xSplit="5" ySplit="5" topLeftCell="F6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6.5703125" bestFit="1" customWidth="1"/>
  </cols>
  <sheetData>
    <row r="1" spans="1:16" ht="27" customHeight="1" x14ac:dyDescent="0.25">
      <c r="A1" s="81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5"/>
      <c r="P1" s="5"/>
    </row>
    <row r="2" spans="1:16" ht="20.25" customHeight="1" thickBot="1" x14ac:dyDescent="0.3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5"/>
      <c r="P2" s="5"/>
    </row>
    <row r="3" spans="1:16" x14ac:dyDescent="0.25">
      <c r="A3" s="31"/>
      <c r="B3" s="32"/>
      <c r="C3" s="33"/>
      <c r="D3" s="33"/>
      <c r="E3" s="33"/>
      <c r="F3" s="62" t="s">
        <v>19</v>
      </c>
      <c r="G3" s="62" t="s">
        <v>69</v>
      </c>
      <c r="H3" s="62" t="s">
        <v>77</v>
      </c>
      <c r="I3" s="62" t="s">
        <v>77</v>
      </c>
      <c r="J3" s="62" t="s">
        <v>110</v>
      </c>
      <c r="K3" s="62" t="s">
        <v>112</v>
      </c>
      <c r="L3" s="90" t="s">
        <v>113</v>
      </c>
      <c r="M3" s="92" t="s">
        <v>114</v>
      </c>
      <c r="N3" s="87" t="s">
        <v>1</v>
      </c>
    </row>
    <row r="4" spans="1:16" ht="15.75" thickBot="1" x14ac:dyDescent="0.3">
      <c r="A4" s="31"/>
      <c r="B4" s="32"/>
      <c r="C4" s="33"/>
      <c r="D4" s="33"/>
      <c r="E4" s="33"/>
      <c r="F4" s="63">
        <v>42825</v>
      </c>
      <c r="G4" s="63">
        <v>42867</v>
      </c>
      <c r="H4" s="63">
        <v>42910</v>
      </c>
      <c r="I4" s="63">
        <v>42911</v>
      </c>
      <c r="J4" s="63">
        <v>42944</v>
      </c>
      <c r="K4" s="63">
        <v>43036</v>
      </c>
      <c r="L4" s="91"/>
      <c r="M4" s="93"/>
      <c r="N4" s="88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1"/>
      <c r="M5" s="94"/>
      <c r="N5" s="89"/>
    </row>
    <row r="6" spans="1:16" x14ac:dyDescent="0.25">
      <c r="A6" s="15">
        <v>1</v>
      </c>
      <c r="B6" s="10" t="s">
        <v>27</v>
      </c>
      <c r="C6" s="24">
        <v>8365</v>
      </c>
      <c r="D6" s="24" t="s">
        <v>28</v>
      </c>
      <c r="E6" s="24" t="s">
        <v>14</v>
      </c>
      <c r="F6" s="28">
        <v>25</v>
      </c>
      <c r="G6" s="50"/>
      <c r="H6" s="50"/>
      <c r="I6" s="50"/>
      <c r="J6" s="50"/>
      <c r="K6" s="50"/>
      <c r="L6" s="70">
        <f>SUM(F6:K6)</f>
        <v>25</v>
      </c>
      <c r="M6" s="64">
        <f>SMALL(IF(ISBLANK(F6:K6),0,F6:K6),1)</f>
        <v>25</v>
      </c>
      <c r="N6" s="71">
        <f>SUM(L6-M6)</f>
        <v>0</v>
      </c>
    </row>
    <row r="7" spans="1:16" x14ac:dyDescent="0.25">
      <c r="A7" s="15">
        <v>2</v>
      </c>
      <c r="B7" s="11" t="s">
        <v>29</v>
      </c>
      <c r="C7" s="25">
        <v>8802</v>
      </c>
      <c r="D7" s="25" t="s">
        <v>30</v>
      </c>
      <c r="E7" s="25" t="s">
        <v>14</v>
      </c>
      <c r="F7" s="29">
        <v>22</v>
      </c>
      <c r="G7" s="51"/>
      <c r="H7" s="51"/>
      <c r="I7" s="51"/>
      <c r="J7" s="51"/>
      <c r="K7" s="51"/>
      <c r="L7" s="76">
        <f t="shared" ref="L7:L8" si="0">SUM(F7:K7)</f>
        <v>22</v>
      </c>
      <c r="M7" s="64">
        <f t="shared" ref="M7:M8" si="1">SMALL(IF(ISBLANK(F7:K7),0,F7:K7),1)</f>
        <v>22</v>
      </c>
      <c r="N7" s="79">
        <f t="shared" ref="N7:N8" si="2">SUM(L7-M7)</f>
        <v>0</v>
      </c>
    </row>
    <row r="8" spans="1:16" x14ac:dyDescent="0.25">
      <c r="A8" s="46">
        <v>3</v>
      </c>
      <c r="B8" s="47" t="s">
        <v>32</v>
      </c>
      <c r="C8" s="48">
        <v>1365</v>
      </c>
      <c r="D8" s="48" t="s">
        <v>33</v>
      </c>
      <c r="E8" s="48" t="s">
        <v>7</v>
      </c>
      <c r="F8" s="35">
        <v>0</v>
      </c>
      <c r="G8" s="52"/>
      <c r="H8" s="52"/>
      <c r="I8" s="52"/>
      <c r="J8" s="52"/>
      <c r="K8" s="52"/>
      <c r="L8" s="76">
        <f t="shared" si="0"/>
        <v>0</v>
      </c>
      <c r="M8" s="64">
        <f t="shared" si="1"/>
        <v>0</v>
      </c>
      <c r="N8" s="79">
        <f t="shared" si="2"/>
        <v>0</v>
      </c>
    </row>
    <row r="9" spans="1:16" ht="15.75" thickBot="1" x14ac:dyDescent="0.3">
      <c r="A9" s="16">
        <v>4</v>
      </c>
      <c r="B9" s="12"/>
      <c r="C9" s="26"/>
      <c r="D9" s="26"/>
      <c r="E9" s="26"/>
      <c r="F9" s="30"/>
      <c r="G9" s="30"/>
      <c r="H9" s="30"/>
      <c r="I9" s="30"/>
      <c r="J9" s="30"/>
      <c r="K9" s="30"/>
      <c r="L9" s="77"/>
      <c r="M9" s="65"/>
      <c r="N9" s="78"/>
    </row>
    <row r="10" spans="1:16" s="3" customFormat="1" x14ac:dyDescent="0.25">
      <c r="C10" s="27"/>
      <c r="D10" s="27"/>
      <c r="E10" s="27"/>
      <c r="F10" s="19">
        <v>3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/>
      <c r="N10" s="4">
        <f>AVERAGE(F10:L10)</f>
        <v>0.42857142857142855</v>
      </c>
    </row>
    <row r="11" spans="1:16" x14ac:dyDescent="0.25">
      <c r="B11" s="80" t="s">
        <v>2</v>
      </c>
      <c r="C11" s="80"/>
      <c r="D11" s="80"/>
      <c r="E11" s="80"/>
      <c r="F11" s="80"/>
      <c r="G11" s="18"/>
      <c r="H11" s="18"/>
      <c r="I11" s="18"/>
      <c r="J11" s="18"/>
      <c r="K11" s="18"/>
      <c r="L11" s="18"/>
      <c r="M11" s="61"/>
    </row>
    <row r="12" spans="1:16" x14ac:dyDescent="0.25">
      <c r="B12" s="80"/>
      <c r="C12" s="80"/>
      <c r="D12" s="80"/>
      <c r="E12" s="80"/>
      <c r="F12" s="80"/>
      <c r="G12" s="18"/>
      <c r="H12" s="18"/>
      <c r="I12" s="18"/>
      <c r="J12" s="18"/>
      <c r="K12" s="18"/>
      <c r="L12" s="18"/>
      <c r="M12" s="61"/>
    </row>
  </sheetData>
  <sortState ref="B6:N16">
    <sortCondition descending="1" ref="N6:N16"/>
  </sortState>
  <mergeCells count="5">
    <mergeCell ref="A1:N2"/>
    <mergeCell ref="N3:N5"/>
    <mergeCell ref="B11:F12"/>
    <mergeCell ref="L3:L5"/>
    <mergeCell ref="M3:M5"/>
  </mergeCells>
  <pageMargins left="0.7" right="0.7" top="0.75" bottom="0.75" header="0.3" footer="0.3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selection activeCell="B5" sqref="B5"/>
    </sheetView>
  </sheetViews>
  <sheetFormatPr defaultRowHeight="15" x14ac:dyDescent="0.25"/>
  <cols>
    <col min="1" max="1" width="5.140625" customWidth="1"/>
    <col min="2" max="2" width="29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6.5703125" bestFit="1" customWidth="1"/>
  </cols>
  <sheetData>
    <row r="1" spans="1:16" ht="27" customHeight="1" x14ac:dyDescent="0.25">
      <c r="A1" s="81" t="s">
        <v>106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5"/>
      <c r="P1" s="5"/>
    </row>
    <row r="2" spans="1:16" ht="20.25" customHeight="1" thickBot="1" x14ac:dyDescent="0.3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5"/>
      <c r="P2" s="5"/>
    </row>
    <row r="3" spans="1:16" x14ac:dyDescent="0.25">
      <c r="A3" s="31"/>
      <c r="B3" s="32"/>
      <c r="C3" s="33"/>
      <c r="D3" s="33"/>
      <c r="E3" s="33"/>
      <c r="F3" s="62" t="s">
        <v>19</v>
      </c>
      <c r="G3" s="62" t="s">
        <v>69</v>
      </c>
      <c r="H3" s="62" t="s">
        <v>77</v>
      </c>
      <c r="I3" s="62" t="s">
        <v>77</v>
      </c>
      <c r="J3" s="62" t="s">
        <v>110</v>
      </c>
      <c r="K3" s="62" t="s">
        <v>112</v>
      </c>
      <c r="L3" s="90" t="s">
        <v>113</v>
      </c>
      <c r="M3" s="92" t="s">
        <v>114</v>
      </c>
      <c r="N3" s="87" t="s">
        <v>1</v>
      </c>
    </row>
    <row r="4" spans="1:16" ht="15.75" thickBot="1" x14ac:dyDescent="0.3">
      <c r="A4" s="31"/>
      <c r="B4" s="32"/>
      <c r="C4" s="33"/>
      <c r="D4" s="33"/>
      <c r="E4" s="33"/>
      <c r="F4" s="63">
        <v>42825</v>
      </c>
      <c r="G4" s="55">
        <v>42867</v>
      </c>
      <c r="H4" s="63">
        <v>42910</v>
      </c>
      <c r="I4" s="63">
        <v>42911</v>
      </c>
      <c r="J4" s="63">
        <v>42944</v>
      </c>
      <c r="K4" s="63">
        <v>43036</v>
      </c>
      <c r="L4" s="91"/>
      <c r="M4" s="93"/>
      <c r="N4" s="88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8</v>
      </c>
      <c r="G5" s="54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1"/>
      <c r="M5" s="94"/>
      <c r="N5" s="89"/>
    </row>
    <row r="6" spans="1:16" x14ac:dyDescent="0.25">
      <c r="A6" s="15">
        <v>1</v>
      </c>
      <c r="B6" s="10" t="s">
        <v>98</v>
      </c>
      <c r="C6" s="24">
        <v>5280</v>
      </c>
      <c r="D6" s="24" t="s">
        <v>99</v>
      </c>
      <c r="E6" s="24" t="s">
        <v>7</v>
      </c>
      <c r="F6" s="67">
        <v>0</v>
      </c>
      <c r="G6" s="67">
        <v>0</v>
      </c>
      <c r="H6" s="28">
        <v>25</v>
      </c>
      <c r="I6" s="28">
        <v>25</v>
      </c>
      <c r="J6" s="67">
        <v>0</v>
      </c>
      <c r="K6" s="6">
        <v>0</v>
      </c>
      <c r="L6" s="70">
        <f t="shared" ref="L6:L11" si="0">SUM(F6:K6)</f>
        <v>50</v>
      </c>
      <c r="M6" s="64">
        <f t="shared" ref="M6:M11" si="1">SMALL(IF(ISBLANK(F6:K6),0,F6:K6),1)</f>
        <v>0</v>
      </c>
      <c r="N6" s="71">
        <f t="shared" ref="N6:N11" si="2">SUM(L6-M6)</f>
        <v>50</v>
      </c>
    </row>
    <row r="7" spans="1:16" x14ac:dyDescent="0.25">
      <c r="A7" s="15">
        <v>2</v>
      </c>
      <c r="B7" s="11" t="s">
        <v>100</v>
      </c>
      <c r="C7" s="25">
        <v>11187</v>
      </c>
      <c r="D7" s="25" t="s">
        <v>101</v>
      </c>
      <c r="E7" s="25" t="s">
        <v>7</v>
      </c>
      <c r="F7" s="67">
        <v>0</v>
      </c>
      <c r="G7" s="67">
        <v>0</v>
      </c>
      <c r="H7" s="29">
        <v>22</v>
      </c>
      <c r="I7" s="29">
        <v>22</v>
      </c>
      <c r="J7" s="67">
        <v>0</v>
      </c>
      <c r="K7" s="67">
        <v>0</v>
      </c>
      <c r="L7" s="76">
        <f t="shared" si="0"/>
        <v>44</v>
      </c>
      <c r="M7" s="64">
        <f t="shared" si="1"/>
        <v>0</v>
      </c>
      <c r="N7" s="79">
        <f t="shared" si="2"/>
        <v>44</v>
      </c>
    </row>
    <row r="8" spans="1:16" x14ac:dyDescent="0.25">
      <c r="A8" s="15">
        <v>3</v>
      </c>
      <c r="B8" s="11" t="s">
        <v>107</v>
      </c>
      <c r="C8" s="25">
        <v>11171</v>
      </c>
      <c r="D8" s="25" t="s">
        <v>108</v>
      </c>
      <c r="E8" s="25" t="s">
        <v>7</v>
      </c>
      <c r="F8" s="67">
        <v>0</v>
      </c>
      <c r="G8" s="67">
        <v>0</v>
      </c>
      <c r="H8" s="67">
        <v>0</v>
      </c>
      <c r="I8" s="29">
        <v>20</v>
      </c>
      <c r="J8" s="67">
        <v>0</v>
      </c>
      <c r="K8" s="67">
        <v>0</v>
      </c>
      <c r="L8" s="76">
        <f t="shared" si="0"/>
        <v>20</v>
      </c>
      <c r="M8" s="64">
        <f t="shared" si="1"/>
        <v>0</v>
      </c>
      <c r="N8" s="79">
        <f t="shared" si="2"/>
        <v>20</v>
      </c>
    </row>
    <row r="9" spans="1:16" x14ac:dyDescent="0.25">
      <c r="A9" s="15">
        <v>4</v>
      </c>
      <c r="B9" s="11" t="s">
        <v>102</v>
      </c>
      <c r="C9" s="25">
        <v>9783</v>
      </c>
      <c r="D9" s="25" t="s">
        <v>103</v>
      </c>
      <c r="E9" s="25" t="s">
        <v>7</v>
      </c>
      <c r="F9" s="67">
        <v>0</v>
      </c>
      <c r="G9" s="67">
        <v>0</v>
      </c>
      <c r="H9" s="29">
        <v>20</v>
      </c>
      <c r="I9" s="67">
        <v>0</v>
      </c>
      <c r="J9" s="67">
        <v>0</v>
      </c>
      <c r="K9" s="67">
        <v>0</v>
      </c>
      <c r="L9" s="76">
        <f t="shared" si="0"/>
        <v>20</v>
      </c>
      <c r="M9" s="64">
        <f t="shared" si="1"/>
        <v>0</v>
      </c>
      <c r="N9" s="79">
        <f t="shared" si="2"/>
        <v>20</v>
      </c>
    </row>
    <row r="10" spans="1:16" x14ac:dyDescent="0.25">
      <c r="A10" s="15">
        <v>5</v>
      </c>
      <c r="B10" s="11" t="s">
        <v>104</v>
      </c>
      <c r="C10" s="25">
        <v>7507</v>
      </c>
      <c r="D10" s="25" t="s">
        <v>105</v>
      </c>
      <c r="E10" s="25" t="s">
        <v>7</v>
      </c>
      <c r="F10" s="67">
        <v>0</v>
      </c>
      <c r="G10" s="67">
        <v>0</v>
      </c>
      <c r="H10" s="29">
        <v>18</v>
      </c>
      <c r="I10" s="67">
        <v>0</v>
      </c>
      <c r="J10" s="67">
        <v>0</v>
      </c>
      <c r="K10" s="67">
        <v>0</v>
      </c>
      <c r="L10" s="76">
        <f t="shared" si="0"/>
        <v>18</v>
      </c>
      <c r="M10" s="64">
        <f t="shared" si="1"/>
        <v>0</v>
      </c>
      <c r="N10" s="79">
        <f t="shared" si="2"/>
        <v>18</v>
      </c>
    </row>
    <row r="11" spans="1:16" x14ac:dyDescent="0.25">
      <c r="A11" s="15">
        <v>6</v>
      </c>
      <c r="B11" s="11" t="s">
        <v>25</v>
      </c>
      <c r="C11" s="25">
        <v>2936</v>
      </c>
      <c r="D11" s="25" t="s">
        <v>26</v>
      </c>
      <c r="E11" s="25" t="s">
        <v>7</v>
      </c>
      <c r="F11" s="67">
        <v>0</v>
      </c>
      <c r="G11" s="67">
        <v>0</v>
      </c>
      <c r="H11" s="29">
        <v>16</v>
      </c>
      <c r="I11" s="67">
        <v>0</v>
      </c>
      <c r="J11" s="67">
        <v>0</v>
      </c>
      <c r="K11" s="67">
        <v>0</v>
      </c>
      <c r="L11" s="76">
        <f t="shared" si="0"/>
        <v>16</v>
      </c>
      <c r="M11" s="64">
        <f t="shared" si="1"/>
        <v>0</v>
      </c>
      <c r="N11" s="79">
        <f t="shared" si="2"/>
        <v>16</v>
      </c>
    </row>
    <row r="12" spans="1:16" ht="15.75" thickBot="1" x14ac:dyDescent="0.3">
      <c r="A12" s="16">
        <v>7</v>
      </c>
      <c r="B12" s="12"/>
      <c r="C12" s="26"/>
      <c r="D12" s="26"/>
      <c r="E12" s="26"/>
      <c r="F12" s="30"/>
      <c r="G12" s="30"/>
      <c r="H12" s="30"/>
      <c r="I12" s="30"/>
      <c r="J12" s="30"/>
      <c r="K12" s="30"/>
      <c r="L12" s="77"/>
      <c r="M12" s="65"/>
      <c r="N12" s="78"/>
    </row>
    <row r="13" spans="1:16" s="3" customFormat="1" x14ac:dyDescent="0.25">
      <c r="C13" s="27"/>
      <c r="D13" s="27"/>
      <c r="E13" s="27"/>
      <c r="F13" s="49">
        <v>0</v>
      </c>
      <c r="G13" s="49">
        <v>0</v>
      </c>
      <c r="H13" s="49">
        <v>5</v>
      </c>
      <c r="I13" s="49">
        <v>3</v>
      </c>
      <c r="J13" s="49">
        <v>0</v>
      </c>
      <c r="K13" s="49">
        <v>1</v>
      </c>
      <c r="L13" s="49"/>
      <c r="M13" s="49"/>
      <c r="N13" s="4">
        <f>AVERAGE(F13:L13)</f>
        <v>1.5</v>
      </c>
    </row>
    <row r="14" spans="1:16" x14ac:dyDescent="0.25">
      <c r="B14" s="80" t="s">
        <v>2</v>
      </c>
      <c r="C14" s="80"/>
      <c r="D14" s="80"/>
      <c r="E14" s="80"/>
      <c r="F14" s="80"/>
      <c r="G14" s="57"/>
      <c r="H14" s="57"/>
      <c r="I14" s="57"/>
      <c r="J14" s="57"/>
      <c r="K14" s="57"/>
      <c r="L14" s="57"/>
      <c r="M14" s="61"/>
    </row>
    <row r="15" spans="1:16" x14ac:dyDescent="0.25">
      <c r="B15" s="80"/>
      <c r="C15" s="80"/>
      <c r="D15" s="80"/>
      <c r="E15" s="80"/>
      <c r="F15" s="80"/>
      <c r="G15" s="57"/>
      <c r="H15" s="57"/>
      <c r="I15" s="57"/>
      <c r="J15" s="57"/>
      <c r="K15" s="57"/>
      <c r="L15" s="57"/>
      <c r="M15" s="61"/>
    </row>
  </sheetData>
  <sortState ref="B6:N11">
    <sortCondition descending="1" ref="N6:N11"/>
  </sortState>
  <mergeCells count="5">
    <mergeCell ref="A1:N2"/>
    <mergeCell ref="N3:N5"/>
    <mergeCell ref="B14:F15"/>
    <mergeCell ref="L3:L5"/>
    <mergeCell ref="M3:M5"/>
  </mergeCells>
  <pageMargins left="0.7" right="0.7" top="0.75" bottom="0.75" header="0.3" footer="0.3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workbookViewId="0">
      <selection activeCell="B5" sqref="B5"/>
    </sheetView>
  </sheetViews>
  <sheetFormatPr defaultRowHeight="15" x14ac:dyDescent="0.25"/>
  <cols>
    <col min="1" max="1" width="5.140625" customWidth="1"/>
    <col min="2" max="2" width="25.28515625" customWidth="1"/>
    <col min="3" max="3" width="6" style="1" bestFit="1" customWidth="1"/>
    <col min="4" max="4" width="3.28515625" style="1" bestFit="1" customWidth="1"/>
    <col min="5" max="5" width="4.85546875" style="1" bestFit="1" customWidth="1"/>
    <col min="6" max="6" width="6" style="1" bestFit="1" customWidth="1"/>
    <col min="7" max="7" width="3.28515625" style="1" bestFit="1" customWidth="1"/>
    <col min="8" max="8" width="4.85546875" style="1" bestFit="1" customWidth="1"/>
    <col min="9" max="9" width="6" style="1" bestFit="1" customWidth="1"/>
    <col min="10" max="10" width="3.28515625" style="1" bestFit="1" customWidth="1"/>
    <col min="11" max="11" width="4.85546875" style="1" bestFit="1" customWidth="1"/>
    <col min="12" max="12" width="6" style="1" bestFit="1" customWidth="1"/>
    <col min="13" max="13" width="3.28515625" style="1" bestFit="1" customWidth="1"/>
    <col min="14" max="14" width="4.85546875" style="1" bestFit="1" customWidth="1"/>
    <col min="15" max="15" width="6" style="1" bestFit="1" customWidth="1"/>
    <col min="16" max="16" width="3.28515625" style="1" bestFit="1" customWidth="1"/>
    <col min="17" max="17" width="4.85546875" style="1" bestFit="1" customWidth="1"/>
    <col min="18" max="18" width="6" style="1" bestFit="1" customWidth="1"/>
    <col min="19" max="19" width="3.28515625" style="1" bestFit="1" customWidth="1"/>
    <col min="20" max="20" width="4.85546875" style="1" bestFit="1" customWidth="1"/>
  </cols>
  <sheetData>
    <row r="1" spans="1:23" ht="27" customHeight="1" x14ac:dyDescent="0.25">
      <c r="A1" s="81" t="s">
        <v>111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  <c r="V1" s="5"/>
      <c r="W1" s="5"/>
    </row>
    <row r="2" spans="1:23" ht="20.25" customHeight="1" thickBot="1" x14ac:dyDescent="0.3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/>
      <c r="V2" s="5"/>
      <c r="W2" s="5"/>
    </row>
    <row r="3" spans="1:23" x14ac:dyDescent="0.25">
      <c r="A3" s="31"/>
      <c r="B3" s="32"/>
      <c r="C3" s="95" t="s">
        <v>19</v>
      </c>
      <c r="D3" s="96"/>
      <c r="E3" s="96"/>
      <c r="F3" s="95" t="s">
        <v>69</v>
      </c>
      <c r="G3" s="96"/>
      <c r="H3" s="96"/>
      <c r="I3" s="95" t="s">
        <v>77</v>
      </c>
      <c r="J3" s="96"/>
      <c r="K3" s="96"/>
      <c r="L3" s="95" t="s">
        <v>77</v>
      </c>
      <c r="M3" s="96"/>
      <c r="N3" s="96"/>
      <c r="O3" s="95" t="s">
        <v>110</v>
      </c>
      <c r="P3" s="96"/>
      <c r="Q3" s="96"/>
      <c r="R3" s="95" t="s">
        <v>112</v>
      </c>
      <c r="S3" s="96"/>
      <c r="T3" s="96"/>
      <c r="U3" s="87" t="s">
        <v>1</v>
      </c>
    </row>
    <row r="4" spans="1:23" ht="15.75" thickBot="1" x14ac:dyDescent="0.3">
      <c r="A4" s="31"/>
      <c r="B4" s="32"/>
      <c r="C4" s="97">
        <v>42825</v>
      </c>
      <c r="D4" s="98"/>
      <c r="E4" s="98"/>
      <c r="F4" s="97">
        <v>42867</v>
      </c>
      <c r="G4" s="98"/>
      <c r="H4" s="98"/>
      <c r="I4" s="97">
        <v>42910</v>
      </c>
      <c r="J4" s="98"/>
      <c r="K4" s="98"/>
      <c r="L4" s="97">
        <v>42911</v>
      </c>
      <c r="M4" s="98"/>
      <c r="N4" s="98"/>
      <c r="O4" s="97">
        <v>42944</v>
      </c>
      <c r="P4" s="98"/>
      <c r="Q4" s="98"/>
      <c r="R4" s="97">
        <v>43036</v>
      </c>
      <c r="S4" s="98"/>
      <c r="T4" s="98"/>
      <c r="U4" s="88"/>
    </row>
    <row r="5" spans="1:23" s="2" customFormat="1" ht="15.75" thickBot="1" x14ac:dyDescent="0.3">
      <c r="A5" s="14" t="s">
        <v>0</v>
      </c>
      <c r="B5" s="13" t="s">
        <v>18</v>
      </c>
      <c r="C5" s="9" t="s">
        <v>63</v>
      </c>
      <c r="D5" s="9" t="s">
        <v>20</v>
      </c>
      <c r="E5" s="9" t="s">
        <v>16</v>
      </c>
      <c r="F5" s="9" t="s">
        <v>63</v>
      </c>
      <c r="G5" s="9" t="s">
        <v>20</v>
      </c>
      <c r="H5" s="9" t="s">
        <v>16</v>
      </c>
      <c r="I5" s="9" t="s">
        <v>63</v>
      </c>
      <c r="J5" s="9" t="s">
        <v>20</v>
      </c>
      <c r="K5" s="9" t="s">
        <v>16</v>
      </c>
      <c r="L5" s="9" t="s">
        <v>63</v>
      </c>
      <c r="M5" s="9" t="s">
        <v>20</v>
      </c>
      <c r="N5" s="9" t="s">
        <v>16</v>
      </c>
      <c r="O5" s="9" t="s">
        <v>63</v>
      </c>
      <c r="P5" s="9" t="s">
        <v>20</v>
      </c>
      <c r="Q5" s="9" t="s">
        <v>16</v>
      </c>
      <c r="R5" s="9" t="s">
        <v>63</v>
      </c>
      <c r="S5" s="9" t="s">
        <v>20</v>
      </c>
      <c r="T5" s="9" t="s">
        <v>16</v>
      </c>
      <c r="U5" s="99"/>
    </row>
    <row r="6" spans="1:23" x14ac:dyDescent="0.25">
      <c r="A6" s="15">
        <v>1</v>
      </c>
      <c r="B6" s="10" t="s">
        <v>17</v>
      </c>
      <c r="C6" s="28">
        <v>25</v>
      </c>
      <c r="D6" s="58" t="s">
        <v>66</v>
      </c>
      <c r="E6" s="58" t="s">
        <v>66</v>
      </c>
      <c r="F6" s="28">
        <v>20</v>
      </c>
      <c r="G6" s="50"/>
      <c r="H6" s="50"/>
      <c r="I6" s="28">
        <v>25</v>
      </c>
      <c r="J6" s="50"/>
      <c r="K6" s="50"/>
      <c r="L6" s="28">
        <v>25</v>
      </c>
      <c r="M6" s="50"/>
      <c r="N6" s="50"/>
      <c r="O6" s="58" t="s">
        <v>66</v>
      </c>
      <c r="P6" s="50"/>
      <c r="Q6" s="50"/>
      <c r="R6" s="28">
        <v>25</v>
      </c>
      <c r="S6" s="50"/>
      <c r="T6" s="50"/>
      <c r="U6" s="17">
        <f t="shared" ref="U6:U11" si="0">SUM(C6:T6)</f>
        <v>120</v>
      </c>
    </row>
    <row r="7" spans="1:23" x14ac:dyDescent="0.25">
      <c r="A7" s="15">
        <v>2</v>
      </c>
      <c r="B7" s="11" t="s">
        <v>76</v>
      </c>
      <c r="C7" s="29">
        <v>20</v>
      </c>
      <c r="D7" s="59"/>
      <c r="E7" s="59"/>
      <c r="F7" s="29">
        <v>16</v>
      </c>
      <c r="G7" s="51"/>
      <c r="H7" s="51"/>
      <c r="I7" s="29"/>
      <c r="J7" s="51"/>
      <c r="K7" s="51"/>
      <c r="L7" s="29">
        <v>18</v>
      </c>
      <c r="M7" s="51"/>
      <c r="N7" s="51"/>
      <c r="O7" s="59" t="s">
        <v>66</v>
      </c>
      <c r="P7" s="51"/>
      <c r="Q7" s="51"/>
      <c r="R7" s="29">
        <v>16</v>
      </c>
      <c r="S7" s="51"/>
      <c r="T7" s="51"/>
      <c r="U7" s="7">
        <f t="shared" si="0"/>
        <v>70</v>
      </c>
    </row>
    <row r="8" spans="1:23" x14ac:dyDescent="0.25">
      <c r="A8" s="15">
        <v>3</v>
      </c>
      <c r="B8" s="11" t="s">
        <v>75</v>
      </c>
      <c r="C8" s="29"/>
      <c r="D8" s="59"/>
      <c r="E8" s="59"/>
      <c r="F8" s="29">
        <v>22</v>
      </c>
      <c r="G8" s="51"/>
      <c r="H8" s="51"/>
      <c r="I8" s="29">
        <v>14</v>
      </c>
      <c r="J8" s="51"/>
      <c r="K8" s="51"/>
      <c r="L8" s="29">
        <v>13</v>
      </c>
      <c r="M8" s="51"/>
      <c r="N8" s="51"/>
      <c r="O8" s="59" t="s">
        <v>66</v>
      </c>
      <c r="P8" s="51"/>
      <c r="Q8" s="51"/>
      <c r="R8" s="29"/>
      <c r="S8" s="51"/>
      <c r="T8" s="51"/>
      <c r="U8" s="7">
        <f t="shared" si="0"/>
        <v>49</v>
      </c>
    </row>
    <row r="9" spans="1:23" x14ac:dyDescent="0.25">
      <c r="A9" s="15">
        <v>4</v>
      </c>
      <c r="B9" s="11" t="s">
        <v>109</v>
      </c>
      <c r="C9" s="29"/>
      <c r="D9" s="59"/>
      <c r="E9" s="59"/>
      <c r="F9" s="29"/>
      <c r="G9" s="51"/>
      <c r="H9" s="51"/>
      <c r="I9" s="29">
        <v>20</v>
      </c>
      <c r="J9" s="51"/>
      <c r="K9" s="51"/>
      <c r="L9" s="29">
        <v>7</v>
      </c>
      <c r="M9" s="51"/>
      <c r="N9" s="51"/>
      <c r="O9" s="59" t="s">
        <v>66</v>
      </c>
      <c r="P9" s="51"/>
      <c r="Q9" s="51"/>
      <c r="R9" s="29">
        <v>22</v>
      </c>
      <c r="S9" s="51"/>
      <c r="T9" s="51"/>
      <c r="U9" s="7">
        <f t="shared" si="0"/>
        <v>49</v>
      </c>
    </row>
    <row r="10" spans="1:23" x14ac:dyDescent="0.25">
      <c r="A10" s="15">
        <v>5</v>
      </c>
      <c r="B10" s="11" t="s">
        <v>67</v>
      </c>
      <c r="C10" s="29">
        <v>16</v>
      </c>
      <c r="D10" s="59"/>
      <c r="E10" s="59"/>
      <c r="F10" s="29">
        <v>25</v>
      </c>
      <c r="G10" s="51"/>
      <c r="H10" s="51"/>
      <c r="I10" s="29"/>
      <c r="J10" s="51"/>
      <c r="K10" s="51"/>
      <c r="L10" s="29"/>
      <c r="M10" s="51"/>
      <c r="N10" s="51"/>
      <c r="O10" s="60"/>
      <c r="P10" s="51"/>
      <c r="Q10" s="51"/>
      <c r="R10" s="29"/>
      <c r="S10" s="51"/>
      <c r="T10" s="51"/>
      <c r="U10" s="7">
        <f t="shared" si="0"/>
        <v>41</v>
      </c>
    </row>
    <row r="11" spans="1:23" x14ac:dyDescent="0.25">
      <c r="A11" s="15">
        <v>6</v>
      </c>
      <c r="B11" s="11" t="s">
        <v>68</v>
      </c>
      <c r="C11" s="29">
        <v>15</v>
      </c>
      <c r="D11" s="59"/>
      <c r="E11" s="59"/>
      <c r="F11" s="29"/>
      <c r="G11" s="51"/>
      <c r="H11" s="51"/>
      <c r="I11" s="29"/>
      <c r="J11" s="51"/>
      <c r="K11" s="51"/>
      <c r="L11" s="29">
        <v>8</v>
      </c>
      <c r="M11" s="51"/>
      <c r="N11" s="51"/>
      <c r="O11" s="60"/>
      <c r="P11" s="51"/>
      <c r="Q11" s="51"/>
      <c r="R11" s="29"/>
      <c r="S11" s="51"/>
      <c r="T11" s="51"/>
      <c r="U11" s="7">
        <f t="shared" si="0"/>
        <v>23</v>
      </c>
    </row>
    <row r="12" spans="1:23" ht="15.75" thickBot="1" x14ac:dyDescent="0.3">
      <c r="A12" s="16">
        <v>7</v>
      </c>
      <c r="B12" s="1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8">
        <f t="shared" ref="U12" si="1">SUM(C12:T12)</f>
        <v>0</v>
      </c>
    </row>
    <row r="13" spans="1:23" s="3" customFormat="1" x14ac:dyDescent="0.25">
      <c r="C13" s="34"/>
      <c r="D13" s="34"/>
      <c r="E13" s="3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"/>
    </row>
    <row r="14" spans="1:23" ht="15" customHeight="1" x14ac:dyDescent="0.25">
      <c r="B14" s="80" t="s">
        <v>2</v>
      </c>
      <c r="C14" s="80"/>
      <c r="D14" s="80"/>
      <c r="E14" s="80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3" x14ac:dyDescent="0.25">
      <c r="B15" s="80"/>
      <c r="C15" s="80"/>
      <c r="D15" s="80"/>
      <c r="E15" s="80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</sheetData>
  <sortState ref="B6:U11">
    <sortCondition descending="1" ref="U6:U11"/>
  </sortState>
  <mergeCells count="15">
    <mergeCell ref="B14:E15"/>
    <mergeCell ref="R3:T3"/>
    <mergeCell ref="R4:T4"/>
    <mergeCell ref="A1:U2"/>
    <mergeCell ref="U3:U5"/>
    <mergeCell ref="C3:E3"/>
    <mergeCell ref="C4:E4"/>
    <mergeCell ref="F3:H3"/>
    <mergeCell ref="I3:K3"/>
    <mergeCell ref="F4:H4"/>
    <mergeCell ref="I4:K4"/>
    <mergeCell ref="L3:N3"/>
    <mergeCell ref="O3:Q3"/>
    <mergeCell ref="L4:N4"/>
    <mergeCell ref="O4:Q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</vt:lpstr>
      <vt:lpstr>Open</vt:lpstr>
      <vt:lpstr>High School</vt:lpstr>
      <vt:lpstr>Ladies</vt:lpstr>
      <vt:lpstr>Master</vt:lpstr>
      <vt:lpstr>Silver Challenge</vt:lpstr>
      <vt:lpstr>Manufacturer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Carmen Hill</cp:lastModifiedBy>
  <cp:lastPrinted>2017-11-01T09:46:16Z</cp:lastPrinted>
  <dcterms:created xsi:type="dcterms:W3CDTF">2012-03-03T08:29:38Z</dcterms:created>
  <dcterms:modified xsi:type="dcterms:W3CDTF">2017-11-07T08:30:51Z</dcterms:modified>
</cp:coreProperties>
</file>