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2,1 Modifieds" sheetId="1" r:id="rId1"/>
    <sheet name="1660" sheetId="2" r:id="rId2"/>
    <sheet name="Mini" sheetId="3" r:id="rId3"/>
    <sheet name="Stockrod" sheetId="4" r:id="rId4"/>
    <sheet name="Super Saloons" sheetId="5" r:id="rId5"/>
    <sheet name="Heavy Metals" sheetId="6" r:id="rId6"/>
    <sheet name="Midgets" sheetId="7" r:id="rId7"/>
  </sheets>
  <definedNames>
    <definedName name="_xlnm._FilterDatabase" localSheetId="1" hidden="1">'1660'!$A$7:$AT$7</definedName>
    <definedName name="_xlnm._FilterDatabase" localSheetId="5" hidden="1">'Heavy Metals'!$A$7:$AS$7</definedName>
    <definedName name="_xlnm._FilterDatabase" localSheetId="6" hidden="1">'Midgets'!$A$7:$AS$7</definedName>
    <definedName name="_xlnm._FilterDatabase" localSheetId="2" hidden="1">'Mini'!$A$7:$AT$7</definedName>
    <definedName name="_xlnm._FilterDatabase" localSheetId="3" hidden="1">'Stockrod'!$A$7:$AS$7</definedName>
    <definedName name="_xlnm._FilterDatabase" localSheetId="4" hidden="1">'Super Saloons'!$A$7:$AS$7</definedName>
  </definedNames>
  <calcPr fullCalcOnLoad="1"/>
</workbook>
</file>

<file path=xl/sharedStrings.xml><?xml version="1.0" encoding="utf-8"?>
<sst xmlns="http://schemas.openxmlformats.org/spreadsheetml/2006/main" count="537" uniqueCount="148">
  <si>
    <t>Pos</t>
  </si>
  <si>
    <t>No of Entries</t>
  </si>
  <si>
    <t>Rnd 1</t>
  </si>
  <si>
    <t>Rnd 2</t>
  </si>
  <si>
    <t>Rnd 3</t>
  </si>
  <si>
    <t>Rnd 4</t>
  </si>
  <si>
    <t>Rnd 5</t>
  </si>
  <si>
    <t>Rnd 6</t>
  </si>
  <si>
    <t>COMPETITOR NAME &amp; SURNAME</t>
  </si>
  <si>
    <t>MSA LICENCE NUMBER</t>
  </si>
  <si>
    <t>RACE NUMBER</t>
  </si>
  <si>
    <t>F</t>
  </si>
  <si>
    <t>Richard Griessen</t>
  </si>
  <si>
    <t>04057</t>
  </si>
  <si>
    <t>A26</t>
  </si>
  <si>
    <t>A36</t>
  </si>
  <si>
    <t>A46</t>
  </si>
  <si>
    <t>Guido Serrotti</t>
  </si>
  <si>
    <t>03417</t>
  </si>
  <si>
    <t>A40</t>
  </si>
  <si>
    <t>John Beighton</t>
  </si>
  <si>
    <t>05622</t>
  </si>
  <si>
    <t>Eugene Griessen</t>
  </si>
  <si>
    <t>04059</t>
  </si>
  <si>
    <t>A5</t>
  </si>
  <si>
    <t>Francois Muller</t>
  </si>
  <si>
    <t>A55</t>
  </si>
  <si>
    <t>DNF</t>
  </si>
  <si>
    <t>Andre du Toit</t>
  </si>
  <si>
    <t>03842</t>
  </si>
  <si>
    <t>A19</t>
  </si>
  <si>
    <t>Kayla Jones</t>
  </si>
  <si>
    <t>Darryn Beighton</t>
  </si>
  <si>
    <t>06125</t>
  </si>
  <si>
    <t>A82</t>
  </si>
  <si>
    <t>Jason Kriel</t>
  </si>
  <si>
    <t>07860</t>
  </si>
  <si>
    <t>A361</t>
  </si>
  <si>
    <t>A27</t>
  </si>
  <si>
    <t>W/D  -  Withdrew</t>
  </si>
  <si>
    <t>Excl  -  Excluded</t>
  </si>
  <si>
    <t>DNF  -  Did not finish</t>
  </si>
  <si>
    <t>DNS</t>
  </si>
  <si>
    <t>Jaco de la Rey</t>
  </si>
  <si>
    <t>Christopher Kennedy</t>
  </si>
  <si>
    <t>08522</t>
  </si>
  <si>
    <t>B/F  -  Black Flagged</t>
  </si>
  <si>
    <t>Estiaan Henning</t>
  </si>
  <si>
    <t>03910</t>
  </si>
  <si>
    <t>A23</t>
  </si>
  <si>
    <t>Mark Fontini</t>
  </si>
  <si>
    <t>03402</t>
  </si>
  <si>
    <t xml:space="preserve">A11 </t>
  </si>
  <si>
    <t>WD</t>
  </si>
  <si>
    <t>Tristan Bland</t>
  </si>
  <si>
    <t>Dirk Binneman</t>
  </si>
  <si>
    <t>06067</t>
  </si>
  <si>
    <t>Ayrton Martinengo</t>
  </si>
  <si>
    <t>06725</t>
  </si>
  <si>
    <t>A12</t>
  </si>
  <si>
    <t>Donovan Jarman</t>
  </si>
  <si>
    <t>Rnd 7</t>
  </si>
  <si>
    <t>Rnd 8</t>
  </si>
  <si>
    <t>Total</t>
  </si>
  <si>
    <t>Franshwa Gunter</t>
  </si>
  <si>
    <t>Eerick Horn</t>
  </si>
  <si>
    <t>Francois Smit</t>
  </si>
  <si>
    <t>Marli Fouche</t>
  </si>
  <si>
    <t>Jano Koegelenberg</t>
  </si>
  <si>
    <t>Stacey Laubscher</t>
  </si>
  <si>
    <t>Grant McClean</t>
  </si>
  <si>
    <t>Denrich van Tonder</t>
  </si>
  <si>
    <t>Chris Etzebeth</t>
  </si>
  <si>
    <t>Michelle Brand</t>
  </si>
  <si>
    <t>Nikita Oosthuizen</t>
  </si>
  <si>
    <t>Paul Slabber</t>
  </si>
  <si>
    <t>Martin Neethling</t>
  </si>
  <si>
    <t>Rhonette Rossouw</t>
  </si>
  <si>
    <t>Zaine de la Rey</t>
  </si>
  <si>
    <t>A88</t>
  </si>
  <si>
    <t>Zim Geldenhuys</t>
  </si>
  <si>
    <t>Emile Gilliomee</t>
  </si>
  <si>
    <t>T</t>
  </si>
  <si>
    <t>DNS - Did not start</t>
  </si>
  <si>
    <t>James King</t>
  </si>
  <si>
    <t>Louis Heyne</t>
  </si>
  <si>
    <t>Graham Parkins</t>
  </si>
  <si>
    <t>Gary van Dyk</t>
  </si>
  <si>
    <t>Juan v Schalkwyk</t>
  </si>
  <si>
    <t>Marne Swanepoel</t>
  </si>
  <si>
    <t>Francois v Tonder</t>
  </si>
  <si>
    <t>Karl Martin</t>
  </si>
  <si>
    <t>Kellen de Bruyn</t>
  </si>
  <si>
    <t>John-Henri Vaughan</t>
  </si>
  <si>
    <t>R+A:ARACE NUMBER</t>
  </si>
  <si>
    <t>TOTAL</t>
  </si>
  <si>
    <r>
      <rPr>
        <sz val="18"/>
        <color indexed="8"/>
        <rFont val="Calibri"/>
        <family val="2"/>
      </rPr>
      <t xml:space="preserve">                  </t>
    </r>
    <r>
      <rPr>
        <b/>
        <u val="single"/>
        <sz val="18"/>
        <color indexed="8"/>
        <rFont val="Calibri"/>
        <family val="2"/>
      </rPr>
      <t>2019/2020  CHD CLUB CHAMPIONSHIP POINTS- MIDGETS</t>
    </r>
  </si>
  <si>
    <r>
      <rPr>
        <sz val="18"/>
        <color indexed="8"/>
        <rFont val="Calibri"/>
        <family val="2"/>
      </rPr>
      <t xml:space="preserve">                  </t>
    </r>
    <r>
      <rPr>
        <b/>
        <u val="single"/>
        <sz val="18"/>
        <color indexed="8"/>
        <rFont val="Calibri"/>
        <family val="2"/>
      </rPr>
      <t>2019/2020  CHD CLUB CHAMPIONSHIP POINTS- 2.1 CLASS</t>
    </r>
  </si>
  <si>
    <t>Rnd1</t>
  </si>
  <si>
    <r>
      <rPr>
        <sz val="18"/>
        <color indexed="8"/>
        <rFont val="Calibri"/>
        <family val="2"/>
      </rPr>
      <t xml:space="preserve">                  </t>
    </r>
    <r>
      <rPr>
        <b/>
        <u val="single"/>
        <sz val="18"/>
        <color indexed="8"/>
        <rFont val="Calibri"/>
        <family val="2"/>
      </rPr>
      <t>2019/2020  CHD CLUB CHAMPIONSHIP POINTS- HEAVY METALS</t>
    </r>
  </si>
  <si>
    <r>
      <rPr>
        <sz val="18"/>
        <color indexed="8"/>
        <rFont val="Calibri"/>
        <family val="2"/>
      </rPr>
      <t xml:space="preserve">                 </t>
    </r>
    <r>
      <rPr>
        <b/>
        <u val="single"/>
        <sz val="18"/>
        <color indexed="8"/>
        <rFont val="Calibri"/>
        <family val="2"/>
      </rPr>
      <t>2019/2020  CHD CLUB CHAMPIONSHIP POINTS- SUPER SALOONS</t>
    </r>
  </si>
  <si>
    <r>
      <rPr>
        <sz val="18"/>
        <color indexed="8"/>
        <rFont val="Calibri"/>
        <family val="2"/>
      </rPr>
      <t xml:space="preserve">                  </t>
    </r>
    <r>
      <rPr>
        <b/>
        <u val="single"/>
        <sz val="18"/>
        <color indexed="8"/>
        <rFont val="Calibri"/>
        <family val="2"/>
      </rPr>
      <t>2019/2020  CHD CLUB CHAMPIONSHIP POINTS- STOCKRODS</t>
    </r>
  </si>
  <si>
    <r>
      <rPr>
        <sz val="18"/>
        <color indexed="8"/>
        <rFont val="Calibri"/>
        <family val="2"/>
      </rPr>
      <t xml:space="preserve">                  </t>
    </r>
    <r>
      <rPr>
        <b/>
        <u val="single"/>
        <sz val="18"/>
        <color indexed="8"/>
        <rFont val="Calibri"/>
        <family val="2"/>
      </rPr>
      <t>2019/2020  CHD CLUB CHAMPIONSHIP POINTS- MINI</t>
    </r>
  </si>
  <si>
    <r>
      <rPr>
        <sz val="18"/>
        <color indexed="8"/>
        <rFont val="Calibri"/>
        <family val="2"/>
      </rPr>
      <t xml:space="preserve">                  </t>
    </r>
    <r>
      <rPr>
        <b/>
        <u val="single"/>
        <sz val="18"/>
        <color indexed="8"/>
        <rFont val="Calibri"/>
        <family val="2"/>
      </rPr>
      <t>2019/2020  CHD CLUB CHAMPIONSHIP POINTS- 1660</t>
    </r>
  </si>
  <si>
    <t>Lance Liederman</t>
  </si>
  <si>
    <t>A420</t>
  </si>
  <si>
    <t>Morne Rauch</t>
  </si>
  <si>
    <t>Jasson Mills</t>
  </si>
  <si>
    <t>Grant Smith</t>
  </si>
  <si>
    <t>Jonathan Bright</t>
  </si>
  <si>
    <t>Nicholas van Tonder</t>
  </si>
  <si>
    <t>Brandon Herring</t>
  </si>
  <si>
    <t>A25</t>
  </si>
  <si>
    <t>Riaan Swart</t>
  </si>
  <si>
    <t>Johnny Roos</t>
  </si>
  <si>
    <t>Manfred Oehl</t>
  </si>
  <si>
    <t>W/D</t>
  </si>
  <si>
    <t>A14</t>
  </si>
  <si>
    <t>EXCL</t>
  </si>
  <si>
    <t>Jurie Swart</t>
  </si>
  <si>
    <t>O/E99939731</t>
  </si>
  <si>
    <t>Kosie Weyers</t>
  </si>
  <si>
    <t>Emile Lange</t>
  </si>
  <si>
    <t>Hannie Hannekom</t>
  </si>
  <si>
    <t>Danielle De Sousa</t>
  </si>
  <si>
    <t>A70</t>
  </si>
  <si>
    <t>JC Vachaudez</t>
  </si>
  <si>
    <t>Jody Powell</t>
  </si>
  <si>
    <t>O/E99939774</t>
  </si>
  <si>
    <t>Russel Ormerod</t>
  </si>
  <si>
    <t>A118</t>
  </si>
  <si>
    <t>Grant Kirchner</t>
  </si>
  <si>
    <t>O/E99940479</t>
  </si>
  <si>
    <t>Jarryd Beattie</t>
  </si>
  <si>
    <t>Jarryd Alexander</t>
  </si>
  <si>
    <t>Chris Etsebeth</t>
  </si>
  <si>
    <t>O/E99940476</t>
  </si>
  <si>
    <t>T189</t>
  </si>
  <si>
    <t>A96</t>
  </si>
  <si>
    <t>Kyle Wiltshire</t>
  </si>
  <si>
    <t>Andre Brand</t>
  </si>
  <si>
    <t>O/E99940472</t>
  </si>
  <si>
    <t>dnf</t>
  </si>
  <si>
    <t>Donovan Huysamen</t>
  </si>
  <si>
    <t>T36</t>
  </si>
  <si>
    <t>Francois Van Tonder</t>
  </si>
  <si>
    <t>Riaan Kroese</t>
  </si>
  <si>
    <t>OE</t>
  </si>
</sst>
</file>

<file path=xl/styles.xml><?xml version="1.0" encoding="utf-8"?>
<styleSheet xmlns="http://schemas.openxmlformats.org/spreadsheetml/2006/main">
  <numFmts count="32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 ;[Red]\-0\ "/>
    <numFmt numFmtId="185" formatCode="#,##0_ ;[Red]\-#,##0\ "/>
    <numFmt numFmtId="186" formatCode="[$-1C09]dddd\,\ dd\ mmmm\ yyyy"/>
    <numFmt numFmtId="187" formatCode="0.0"/>
  </numFmts>
  <fonts count="50">
    <font>
      <sz val="10"/>
      <name val="Arial"/>
      <family val="0"/>
    </font>
    <font>
      <b/>
      <u val="single"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name val="Calibri"/>
      <family val="2"/>
    </font>
    <font>
      <i/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b/>
      <u val="single"/>
      <sz val="10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sz val="10"/>
      <name val="Calibri"/>
      <family val="2"/>
    </font>
    <font>
      <sz val="8"/>
      <name val="Arial"/>
      <family val="0"/>
    </font>
    <font>
      <i/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39998000860214233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/>
      <right style="medium"/>
      <top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80">
    <xf numFmtId="0" fontId="0" fillId="0" borderId="0" xfId="0" applyAlignment="1">
      <alignment/>
    </xf>
    <xf numFmtId="0" fontId="3" fillId="32" borderId="10" xfId="0" applyFont="1" applyFill="1" applyBorder="1" applyAlignment="1">
      <alignment horizontal="center" wrapText="1"/>
    </xf>
    <xf numFmtId="165" fontId="3" fillId="32" borderId="11" xfId="0" applyNumberFormat="1" applyFont="1" applyFill="1" applyBorder="1" applyAlignment="1">
      <alignment horizontal="center"/>
    </xf>
    <xf numFmtId="165" fontId="3" fillId="32" borderId="12" xfId="0" applyNumberFormat="1" applyFont="1" applyFill="1" applyBorder="1" applyAlignment="1">
      <alignment horizontal="center"/>
    </xf>
    <xf numFmtId="165" fontId="3" fillId="32" borderId="13" xfId="0" applyNumberFormat="1" applyFont="1" applyFill="1" applyBorder="1" applyAlignment="1">
      <alignment horizontal="center"/>
    </xf>
    <xf numFmtId="165" fontId="3" fillId="32" borderId="14" xfId="0" applyNumberFormat="1" applyFont="1" applyFill="1" applyBorder="1" applyAlignment="1">
      <alignment horizontal="center"/>
    </xf>
    <xf numFmtId="165" fontId="3" fillId="32" borderId="15" xfId="0" applyNumberFormat="1" applyFont="1" applyFill="1" applyBorder="1" applyAlignment="1">
      <alignment horizontal="center"/>
    </xf>
    <xf numFmtId="165" fontId="3" fillId="32" borderId="16" xfId="0" applyNumberFormat="1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9" fillId="32" borderId="10" xfId="0" applyFont="1" applyFill="1" applyBorder="1" applyAlignment="1">
      <alignment horizontal="center" wrapText="1"/>
    </xf>
    <xf numFmtId="165" fontId="3" fillId="32" borderId="21" xfId="0" applyNumberFormat="1" applyFont="1" applyFill="1" applyBorder="1" applyAlignment="1">
      <alignment horizontal="center"/>
    </xf>
    <xf numFmtId="165" fontId="3" fillId="32" borderId="22" xfId="0" applyNumberFormat="1" applyFont="1" applyFill="1" applyBorder="1" applyAlignment="1">
      <alignment horizontal="center"/>
    </xf>
    <xf numFmtId="165" fontId="3" fillId="32" borderId="23" xfId="0" applyNumberFormat="1" applyFont="1" applyFill="1" applyBorder="1" applyAlignment="1">
      <alignment horizontal="center"/>
    </xf>
    <xf numFmtId="165" fontId="3" fillId="32" borderId="24" xfId="0" applyNumberFormat="1" applyFont="1" applyFill="1" applyBorder="1" applyAlignment="1">
      <alignment horizontal="center"/>
    </xf>
    <xf numFmtId="165" fontId="3" fillId="32" borderId="20" xfId="0" applyNumberFormat="1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28" xfId="0" applyFont="1" applyFill="1" applyBorder="1" applyAlignment="1">
      <alignment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165" fontId="3" fillId="32" borderId="18" xfId="0" applyNumberFormat="1" applyFont="1" applyFill="1" applyBorder="1" applyAlignment="1">
      <alignment horizontal="center"/>
    </xf>
    <xf numFmtId="0" fontId="10" fillId="0" borderId="17" xfId="0" applyFont="1" applyFill="1" applyBorder="1" applyAlignment="1">
      <alignment/>
    </xf>
    <xf numFmtId="0" fontId="10" fillId="0" borderId="39" xfId="0" applyFont="1" applyFill="1" applyBorder="1" applyAlignment="1">
      <alignment/>
    </xf>
    <xf numFmtId="0" fontId="10" fillId="0" borderId="39" xfId="0" applyFont="1" applyFill="1" applyBorder="1" applyAlignment="1">
      <alignment horizontal="center"/>
    </xf>
    <xf numFmtId="0" fontId="10" fillId="33" borderId="31" xfId="0" applyFont="1" applyFill="1" applyBorder="1" applyAlignment="1" quotePrefix="1">
      <alignment horizontal="center"/>
    </xf>
    <xf numFmtId="0" fontId="10" fillId="33" borderId="17" xfId="0" applyFont="1" applyFill="1" applyBorder="1" applyAlignment="1" quotePrefix="1">
      <alignment horizontal="center"/>
    </xf>
    <xf numFmtId="0" fontId="10" fillId="33" borderId="17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0" fillId="0" borderId="29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165" fontId="3" fillId="32" borderId="44" xfId="0" applyNumberFormat="1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165" fontId="3" fillId="32" borderId="45" xfId="0" applyNumberFormat="1" applyFont="1" applyFill="1" applyBorder="1" applyAlignment="1">
      <alignment horizontal="center"/>
    </xf>
    <xf numFmtId="165" fontId="3" fillId="32" borderId="0" xfId="0" applyNumberFormat="1" applyFont="1" applyFill="1" applyBorder="1" applyAlignment="1">
      <alignment horizontal="center"/>
    </xf>
    <xf numFmtId="165" fontId="3" fillId="32" borderId="46" xfId="0" applyNumberFormat="1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47" xfId="0" applyFont="1" applyFill="1" applyBorder="1" applyAlignment="1">
      <alignment horizontal="center"/>
    </xf>
    <xf numFmtId="165" fontId="3" fillId="32" borderId="39" xfId="0" applyNumberFormat="1" applyFont="1" applyFill="1" applyBorder="1" applyAlignment="1">
      <alignment horizontal="center"/>
    </xf>
    <xf numFmtId="0" fontId="10" fillId="34" borderId="48" xfId="0" applyFont="1" applyFill="1" applyBorder="1" applyAlignment="1">
      <alignment horizontal="center"/>
    </xf>
    <xf numFmtId="0" fontId="10" fillId="34" borderId="48" xfId="0" applyFont="1" applyFill="1" applyBorder="1" applyAlignment="1">
      <alignment horizontal="center"/>
    </xf>
    <xf numFmtId="0" fontId="10" fillId="34" borderId="49" xfId="0" applyFont="1" applyFill="1" applyBorder="1" applyAlignment="1">
      <alignment horizontal="center"/>
    </xf>
    <xf numFmtId="0" fontId="10" fillId="34" borderId="50" xfId="0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165" fontId="3" fillId="32" borderId="19" xfId="0" applyNumberFormat="1" applyFont="1" applyFill="1" applyBorder="1" applyAlignment="1">
      <alignment horizontal="center"/>
    </xf>
    <xf numFmtId="0" fontId="10" fillId="0" borderId="51" xfId="0" applyFont="1" applyFill="1" applyBorder="1" applyAlignment="1">
      <alignment horizontal="center"/>
    </xf>
    <xf numFmtId="165" fontId="3" fillId="32" borderId="52" xfId="0" applyNumberFormat="1" applyFont="1" applyFill="1" applyBorder="1" applyAlignment="1">
      <alignment horizontal="center"/>
    </xf>
    <xf numFmtId="165" fontId="3" fillId="32" borderId="53" xfId="0" applyNumberFormat="1" applyFont="1" applyFill="1" applyBorder="1" applyAlignment="1">
      <alignment horizontal="center"/>
    </xf>
    <xf numFmtId="165" fontId="3" fillId="32" borderId="54" xfId="0" applyNumberFormat="1" applyFont="1" applyFill="1" applyBorder="1" applyAlignment="1">
      <alignment horizontal="center"/>
    </xf>
    <xf numFmtId="165" fontId="3" fillId="32" borderId="55" xfId="0" applyNumberFormat="1" applyFont="1" applyFill="1" applyBorder="1" applyAlignment="1">
      <alignment horizontal="center"/>
    </xf>
    <xf numFmtId="165" fontId="3" fillId="32" borderId="56" xfId="0" applyNumberFormat="1" applyFont="1" applyFill="1" applyBorder="1" applyAlignment="1">
      <alignment horizontal="center"/>
    </xf>
    <xf numFmtId="165" fontId="3" fillId="32" borderId="57" xfId="0" applyNumberFormat="1" applyFont="1" applyFill="1" applyBorder="1" applyAlignment="1">
      <alignment horizontal="center"/>
    </xf>
    <xf numFmtId="165" fontId="3" fillId="32" borderId="58" xfId="0" applyNumberFormat="1" applyFont="1" applyFill="1" applyBorder="1" applyAlignment="1">
      <alignment horizontal="center"/>
    </xf>
    <xf numFmtId="165" fontId="3" fillId="32" borderId="59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10" fillId="0" borderId="47" xfId="0" applyFont="1" applyFill="1" applyBorder="1" applyAlignment="1">
      <alignment horizontal="center"/>
    </xf>
    <xf numFmtId="165" fontId="3" fillId="32" borderId="60" xfId="0" applyNumberFormat="1" applyFont="1" applyFill="1" applyBorder="1" applyAlignment="1">
      <alignment horizontal="center"/>
    </xf>
    <xf numFmtId="165" fontId="3" fillId="32" borderId="50" xfId="0" applyNumberFormat="1" applyFont="1" applyFill="1" applyBorder="1" applyAlignment="1">
      <alignment horizontal="center"/>
    </xf>
    <xf numFmtId="0" fontId="10" fillId="0" borderId="61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165" fontId="3" fillId="32" borderId="10" xfId="0" applyNumberFormat="1" applyFont="1" applyFill="1" applyBorder="1" applyAlignment="1">
      <alignment horizontal="center"/>
    </xf>
    <xf numFmtId="0" fontId="10" fillId="0" borderId="62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0" fillId="0" borderId="63" xfId="0" applyBorder="1" applyAlignment="1">
      <alignment/>
    </xf>
    <xf numFmtId="0" fontId="0" fillId="35" borderId="0" xfId="0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10" fillId="34" borderId="30" xfId="0" applyFont="1" applyFill="1" applyBorder="1" applyAlignment="1">
      <alignment horizontal="center"/>
    </xf>
    <xf numFmtId="0" fontId="10" fillId="34" borderId="31" xfId="0" applyFont="1" applyFill="1" applyBorder="1" applyAlignment="1">
      <alignment horizontal="center"/>
    </xf>
    <xf numFmtId="0" fontId="10" fillId="0" borderId="40" xfId="0" applyFont="1" applyFill="1" applyBorder="1" applyAlignment="1" quotePrefix="1">
      <alignment horizontal="center"/>
    </xf>
    <xf numFmtId="0" fontId="10" fillId="34" borderId="38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10" fillId="0" borderId="39" xfId="0" applyFont="1" applyFill="1" applyBorder="1" applyAlignment="1" quotePrefix="1">
      <alignment horizontal="center"/>
    </xf>
    <xf numFmtId="0" fontId="0" fillId="0" borderId="61" xfId="0" applyFont="1" applyFill="1" applyBorder="1" applyAlignment="1">
      <alignment horizontal="center"/>
    </xf>
    <xf numFmtId="0" fontId="12" fillId="36" borderId="64" xfId="0" applyFont="1" applyFill="1" applyBorder="1" applyAlignment="1">
      <alignment/>
    </xf>
    <xf numFmtId="0" fontId="13" fillId="36" borderId="41" xfId="0" applyFont="1" applyFill="1" applyBorder="1" applyAlignment="1">
      <alignment horizontal="center"/>
    </xf>
    <xf numFmtId="0" fontId="13" fillId="36" borderId="28" xfId="0" applyFont="1" applyFill="1" applyBorder="1" applyAlignment="1">
      <alignment horizontal="center"/>
    </xf>
    <xf numFmtId="1" fontId="10" fillId="34" borderId="49" xfId="0" applyNumberFormat="1" applyFont="1" applyFill="1" applyBorder="1" applyAlignment="1">
      <alignment horizontal="center"/>
    </xf>
    <xf numFmtId="1" fontId="10" fillId="0" borderId="28" xfId="0" applyNumberFormat="1" applyFont="1" applyFill="1" applyBorder="1" applyAlignment="1">
      <alignment horizontal="center"/>
    </xf>
    <xf numFmtId="1" fontId="10" fillId="0" borderId="29" xfId="0" applyNumberFormat="1" applyFont="1" applyFill="1" applyBorder="1" applyAlignment="1">
      <alignment horizontal="center"/>
    </xf>
    <xf numFmtId="1" fontId="10" fillId="0" borderId="30" xfId="0" applyNumberFormat="1" applyFont="1" applyFill="1" applyBorder="1" applyAlignment="1">
      <alignment horizontal="center"/>
    </xf>
    <xf numFmtId="1" fontId="10" fillId="0" borderId="28" xfId="0" applyNumberFormat="1" applyFont="1" applyFill="1" applyBorder="1" applyAlignment="1">
      <alignment horizontal="center"/>
    </xf>
    <xf numFmtId="1" fontId="10" fillId="0" borderId="29" xfId="0" applyNumberFormat="1" applyFont="1" applyFill="1" applyBorder="1" applyAlignment="1">
      <alignment horizontal="center"/>
    </xf>
    <xf numFmtId="1" fontId="10" fillId="0" borderId="30" xfId="0" applyNumberFormat="1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10" fillId="34" borderId="66" xfId="0" applyFont="1" applyFill="1" applyBorder="1" applyAlignment="1">
      <alignment horizontal="center"/>
    </xf>
    <xf numFmtId="0" fontId="10" fillId="34" borderId="40" xfId="0" applyFont="1" applyFill="1" applyBorder="1" applyAlignment="1">
      <alignment horizontal="center"/>
    </xf>
    <xf numFmtId="0" fontId="10" fillId="34" borderId="46" xfId="0" applyFont="1" applyFill="1" applyBorder="1" applyAlignment="1">
      <alignment horizontal="center"/>
    </xf>
    <xf numFmtId="0" fontId="10" fillId="34" borderId="67" xfId="0" applyFont="1" applyFill="1" applyBorder="1" applyAlignment="1">
      <alignment horizontal="center"/>
    </xf>
    <xf numFmtId="165" fontId="3" fillId="32" borderId="68" xfId="0" applyNumberFormat="1" applyFont="1" applyFill="1" applyBorder="1" applyAlignment="1">
      <alignment horizontal="center"/>
    </xf>
    <xf numFmtId="0" fontId="10" fillId="34" borderId="69" xfId="0" applyFont="1" applyFill="1" applyBorder="1" applyAlignment="1">
      <alignment horizontal="center"/>
    </xf>
    <xf numFmtId="0" fontId="10" fillId="34" borderId="28" xfId="0" applyFont="1" applyFill="1" applyBorder="1" applyAlignment="1">
      <alignment horizontal="center"/>
    </xf>
    <xf numFmtId="165" fontId="3" fillId="32" borderId="40" xfId="0" applyNumberFormat="1" applyFont="1" applyFill="1" applyBorder="1" applyAlignment="1">
      <alignment horizontal="center"/>
    </xf>
    <xf numFmtId="0" fontId="10" fillId="34" borderId="28" xfId="0" applyFont="1" applyFill="1" applyBorder="1" applyAlignment="1">
      <alignment horizontal="center"/>
    </xf>
    <xf numFmtId="0" fontId="7" fillId="0" borderId="0" xfId="0" applyFont="1" applyAlignment="1">
      <alignment vertical="center"/>
    </xf>
    <xf numFmtId="0" fontId="13" fillId="0" borderId="70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33" borderId="28" xfId="0" applyFont="1" applyFill="1" applyBorder="1" applyAlignment="1" quotePrefix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 quotePrefix="1">
      <alignment horizontal="center"/>
    </xf>
    <xf numFmtId="0" fontId="0" fillId="0" borderId="0" xfId="0" applyFill="1" applyAlignment="1">
      <alignment/>
    </xf>
    <xf numFmtId="1" fontId="10" fillId="0" borderId="41" xfId="0" applyNumberFormat="1" applyFont="1" applyFill="1" applyBorder="1" applyAlignment="1">
      <alignment horizontal="center"/>
    </xf>
    <xf numFmtId="1" fontId="10" fillId="0" borderId="51" xfId="0" applyNumberFormat="1" applyFont="1" applyFill="1" applyBorder="1" applyAlignment="1">
      <alignment horizontal="center"/>
    </xf>
    <xf numFmtId="1" fontId="10" fillId="0" borderId="38" xfId="0" applyNumberFormat="1" applyFont="1" applyFill="1" applyBorder="1" applyAlignment="1">
      <alignment horizontal="center"/>
    </xf>
    <xf numFmtId="1" fontId="10" fillId="34" borderId="49" xfId="0" applyNumberFormat="1" applyFont="1" applyFill="1" applyBorder="1" applyAlignment="1">
      <alignment horizontal="center"/>
    </xf>
    <xf numFmtId="0" fontId="10" fillId="34" borderId="70" xfId="0" applyFont="1" applyFill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10" fillId="34" borderId="25" xfId="0" applyFont="1" applyFill="1" applyBorder="1" applyAlignment="1">
      <alignment horizontal="center"/>
    </xf>
    <xf numFmtId="0" fontId="10" fillId="34" borderId="25" xfId="0" applyFont="1" applyFill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0" fillId="34" borderId="18" xfId="0" applyFont="1" applyFill="1" applyBorder="1" applyAlignment="1">
      <alignment horizontal="center"/>
    </xf>
    <xf numFmtId="0" fontId="10" fillId="34" borderId="18" xfId="0" applyFont="1" applyFill="1" applyBorder="1" applyAlignment="1">
      <alignment horizontal="center"/>
    </xf>
    <xf numFmtId="0" fontId="10" fillId="33" borderId="28" xfId="0" applyFont="1" applyFill="1" applyBorder="1" applyAlignment="1">
      <alignment horizontal="center"/>
    </xf>
    <xf numFmtId="0" fontId="10" fillId="33" borderId="25" xfId="0" applyFont="1" applyFill="1" applyBorder="1" applyAlignment="1" quotePrefix="1">
      <alignment horizontal="center"/>
    </xf>
    <xf numFmtId="0" fontId="10" fillId="33" borderId="18" xfId="0" applyFont="1" applyFill="1" applyBorder="1" applyAlignment="1" quotePrefix="1">
      <alignment horizontal="center"/>
    </xf>
    <xf numFmtId="0" fontId="5" fillId="0" borderId="14" xfId="0" applyFont="1" applyBorder="1" applyAlignment="1">
      <alignment horizontal="center"/>
    </xf>
    <xf numFmtId="0" fontId="10" fillId="33" borderId="11" xfId="0" applyFont="1" applyFill="1" applyBorder="1" applyAlignment="1" quotePrefix="1">
      <alignment horizontal="center"/>
    </xf>
    <xf numFmtId="0" fontId="10" fillId="34" borderId="49" xfId="0" applyFont="1" applyFill="1" applyBorder="1" applyAlignment="1">
      <alignment horizontal="center"/>
    </xf>
    <xf numFmtId="0" fontId="10" fillId="0" borderId="28" xfId="0" applyFont="1" applyFill="1" applyBorder="1" applyAlignment="1">
      <alignment/>
    </xf>
    <xf numFmtId="0" fontId="10" fillId="33" borderId="17" xfId="0" applyFont="1" applyFill="1" applyBorder="1" applyAlignment="1" quotePrefix="1">
      <alignment horizontal="center"/>
    </xf>
    <xf numFmtId="0" fontId="10" fillId="0" borderId="17" xfId="0" applyFont="1" applyFill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3" fillId="36" borderId="64" xfId="0" applyFont="1" applyFill="1" applyBorder="1" applyAlignment="1">
      <alignment/>
    </xf>
    <xf numFmtId="0" fontId="10" fillId="33" borderId="28" xfId="0" applyFont="1" applyFill="1" applyBorder="1" applyAlignment="1" quotePrefix="1">
      <alignment horizontal="center"/>
    </xf>
    <xf numFmtId="165" fontId="3" fillId="32" borderId="10" xfId="0" applyNumberFormat="1" applyFont="1" applyFill="1" applyBorder="1" applyAlignment="1">
      <alignment vertical="center"/>
    </xf>
    <xf numFmtId="165" fontId="3" fillId="32" borderId="71" xfId="0" applyNumberFormat="1" applyFont="1" applyFill="1" applyBorder="1" applyAlignment="1">
      <alignment vertical="center"/>
    </xf>
    <xf numFmtId="0" fontId="3" fillId="32" borderId="72" xfId="0" applyFont="1" applyFill="1" applyBorder="1" applyAlignment="1">
      <alignment/>
    </xf>
    <xf numFmtId="0" fontId="3" fillId="32" borderId="73" xfId="0" applyFont="1" applyFill="1" applyBorder="1" applyAlignment="1">
      <alignment/>
    </xf>
    <xf numFmtId="0" fontId="3" fillId="32" borderId="66" xfId="0" applyFont="1" applyFill="1" applyBorder="1" applyAlignment="1">
      <alignment/>
    </xf>
    <xf numFmtId="0" fontId="8" fillId="0" borderId="43" xfId="0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3" fillId="32" borderId="72" xfId="0" applyFont="1" applyFill="1" applyBorder="1" applyAlignment="1">
      <alignment wrapText="1"/>
    </xf>
    <xf numFmtId="0" fontId="3" fillId="32" borderId="73" xfId="0" applyFont="1" applyFill="1" applyBorder="1" applyAlignment="1">
      <alignment wrapText="1"/>
    </xf>
    <xf numFmtId="0" fontId="3" fillId="32" borderId="66" xfId="0" applyFont="1" applyFill="1" applyBorder="1" applyAlignment="1">
      <alignment wrapText="1"/>
    </xf>
    <xf numFmtId="165" fontId="3" fillId="32" borderId="10" xfId="0" applyNumberFormat="1" applyFont="1" applyFill="1" applyBorder="1" applyAlignment="1">
      <alignment vertical="center" wrapText="1"/>
    </xf>
    <xf numFmtId="165" fontId="3" fillId="32" borderId="71" xfId="0" applyNumberFormat="1" applyFont="1" applyFill="1" applyBorder="1" applyAlignment="1">
      <alignment vertical="center" wrapText="1"/>
    </xf>
    <xf numFmtId="0" fontId="4" fillId="32" borderId="31" xfId="0" applyFont="1" applyFill="1" applyBorder="1" applyAlignment="1">
      <alignment wrapText="1"/>
    </xf>
    <xf numFmtId="0" fontId="10" fillId="33" borderId="31" xfId="0" applyFont="1" applyFill="1" applyBorder="1" applyAlignment="1" quotePrefix="1">
      <alignment horizontal="center" wrapText="1"/>
    </xf>
    <xf numFmtId="0" fontId="10" fillId="34" borderId="31" xfId="0" applyFont="1" applyFill="1" applyBorder="1" applyAlignment="1">
      <alignment horizontal="center" wrapText="1"/>
    </xf>
    <xf numFmtId="0" fontId="10" fillId="33" borderId="17" xfId="0" applyFont="1" applyFill="1" applyBorder="1" applyAlignment="1" quotePrefix="1">
      <alignment horizontal="center" wrapText="1"/>
    </xf>
    <xf numFmtId="0" fontId="10" fillId="0" borderId="28" xfId="0" applyFont="1" applyFill="1" applyBorder="1" applyAlignment="1">
      <alignment horizontal="center" wrapText="1"/>
    </xf>
    <xf numFmtId="0" fontId="10" fillId="0" borderId="29" xfId="0" applyFont="1" applyFill="1" applyBorder="1" applyAlignment="1">
      <alignment horizontal="center" wrapText="1"/>
    </xf>
    <xf numFmtId="0" fontId="10" fillId="34" borderId="17" xfId="0" applyFont="1" applyFill="1" applyBorder="1" applyAlignment="1">
      <alignment horizontal="center" wrapText="1"/>
    </xf>
    <xf numFmtId="0" fontId="10" fillId="0" borderId="47" xfId="0" applyFont="1" applyFill="1" applyBorder="1" applyAlignment="1">
      <alignment horizontal="center" wrapText="1"/>
    </xf>
    <xf numFmtId="0" fontId="10" fillId="0" borderId="28" xfId="0" applyFont="1" applyFill="1" applyBorder="1" applyAlignment="1">
      <alignment horizontal="center" wrapText="1"/>
    </xf>
    <xf numFmtId="0" fontId="10" fillId="0" borderId="29" xfId="0" applyFont="1" applyFill="1" applyBorder="1" applyAlignment="1">
      <alignment horizontal="center" wrapText="1"/>
    </xf>
    <xf numFmtId="0" fontId="10" fillId="34" borderId="17" xfId="0" applyFont="1" applyFill="1" applyBorder="1" applyAlignment="1">
      <alignment horizontal="center" wrapText="1"/>
    </xf>
    <xf numFmtId="0" fontId="10" fillId="0" borderId="47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wrapText="1"/>
    </xf>
    <xf numFmtId="0" fontId="10" fillId="0" borderId="39" xfId="0" applyFont="1" applyFill="1" applyBorder="1" applyAlignment="1">
      <alignment wrapText="1"/>
    </xf>
    <xf numFmtId="0" fontId="10" fillId="0" borderId="19" xfId="0" applyFont="1" applyFill="1" applyBorder="1" applyAlignment="1">
      <alignment horizontal="center" wrapText="1"/>
    </xf>
    <xf numFmtId="0" fontId="10" fillId="34" borderId="39" xfId="0" applyFont="1" applyFill="1" applyBorder="1" applyAlignment="1">
      <alignment horizontal="center" wrapText="1"/>
    </xf>
    <xf numFmtId="0" fontId="10" fillId="0" borderId="65" xfId="0" applyFont="1" applyFill="1" applyBorder="1" applyAlignment="1">
      <alignment horizontal="center" wrapText="1"/>
    </xf>
    <xf numFmtId="0" fontId="10" fillId="0" borderId="18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8" fillId="0" borderId="43" xfId="0" applyFont="1" applyBorder="1" applyAlignment="1">
      <alignment wrapText="1"/>
    </xf>
    <xf numFmtId="0" fontId="7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3" fillId="32" borderId="10" xfId="0" applyFont="1" applyFill="1" applyBorder="1" applyAlignment="1">
      <alignment vertical="center"/>
    </xf>
    <xf numFmtId="0" fontId="3" fillId="32" borderId="71" xfId="0" applyFont="1" applyFill="1" applyBorder="1" applyAlignment="1">
      <alignment vertical="center"/>
    </xf>
    <xf numFmtId="0" fontId="3" fillId="32" borderId="70" xfId="0" applyFont="1" applyFill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16" fontId="3" fillId="32" borderId="74" xfId="0" applyNumberFormat="1" applyFont="1" applyFill="1" applyBorder="1" applyAlignment="1">
      <alignment/>
    </xf>
    <xf numFmtId="16" fontId="3" fillId="32" borderId="37" xfId="0" applyNumberFormat="1" applyFont="1" applyFill="1" applyBorder="1" applyAlignment="1">
      <alignment/>
    </xf>
    <xf numFmtId="0" fontId="8" fillId="0" borderId="70" xfId="0" applyFont="1" applyBorder="1" applyAlignment="1">
      <alignment/>
    </xf>
    <xf numFmtId="16" fontId="3" fillId="32" borderId="49" xfId="0" applyNumberFormat="1" applyFont="1" applyFill="1" applyBorder="1" applyAlignment="1">
      <alignment/>
    </xf>
    <xf numFmtId="165" fontId="3" fillId="32" borderId="70" xfId="0" applyNumberFormat="1" applyFont="1" applyFill="1" applyBorder="1" applyAlignment="1">
      <alignment vertical="center"/>
    </xf>
    <xf numFmtId="0" fontId="12" fillId="36" borderId="31" xfId="0" applyFont="1" applyFill="1" applyBorder="1" applyAlignment="1">
      <alignment vertical="center"/>
    </xf>
    <xf numFmtId="0" fontId="12" fillId="36" borderId="17" xfId="0" applyFont="1" applyFill="1" applyBorder="1" applyAlignment="1">
      <alignment vertical="center"/>
    </xf>
    <xf numFmtId="0" fontId="12" fillId="36" borderId="40" xfId="0" applyFont="1" applyFill="1" applyBorder="1" applyAlignment="1">
      <alignment vertical="center"/>
    </xf>
    <xf numFmtId="0" fontId="10" fillId="0" borderId="28" xfId="0" applyFont="1" applyFill="1" applyBorder="1" applyAlignment="1">
      <alignment wrapText="1"/>
    </xf>
    <xf numFmtId="0" fontId="0" fillId="0" borderId="0" xfId="0" applyAlignment="1">
      <alignment/>
    </xf>
    <xf numFmtId="0" fontId="4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10" fillId="0" borderId="25" xfId="0" applyFont="1" applyFill="1" applyBorder="1" applyAlignment="1">
      <alignment/>
    </xf>
    <xf numFmtId="38" fontId="12" fillId="36" borderId="27" xfId="0" applyNumberFormat="1" applyFont="1" applyFill="1" applyBorder="1" applyAlignment="1">
      <alignment/>
    </xf>
    <xf numFmtId="0" fontId="10" fillId="0" borderId="28" xfId="0" applyFont="1" applyFill="1" applyBorder="1" applyAlignment="1">
      <alignment/>
    </xf>
    <xf numFmtId="38" fontId="12" fillId="36" borderId="30" xfId="0" applyNumberFormat="1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70" xfId="0" applyBorder="1" applyAlignment="1">
      <alignment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9" fillId="0" borderId="7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11" xfId="0" applyFont="1" applyFill="1" applyBorder="1" applyAlignment="1">
      <alignment horizontal="center" wrapText="1"/>
    </xf>
    <xf numFmtId="0" fontId="12" fillId="36" borderId="27" xfId="0" applyFont="1" applyFill="1" applyBorder="1" applyAlignment="1">
      <alignment/>
    </xf>
    <xf numFmtId="0" fontId="12" fillId="36" borderId="3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2" fillId="36" borderId="44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/>
    </xf>
    <xf numFmtId="0" fontId="9" fillId="0" borderId="73" xfId="0" applyFont="1" applyBorder="1" applyAlignment="1">
      <alignment vertical="center" wrapText="1"/>
    </xf>
    <xf numFmtId="16" fontId="3" fillId="32" borderId="75" xfId="0" applyNumberFormat="1" applyFont="1" applyFill="1" applyBorder="1" applyAlignment="1">
      <alignment wrapText="1"/>
    </xf>
    <xf numFmtId="16" fontId="3" fillId="32" borderId="0" xfId="0" applyNumberFormat="1" applyFont="1" applyFill="1" applyBorder="1" applyAlignment="1">
      <alignment wrapText="1"/>
    </xf>
    <xf numFmtId="16" fontId="3" fillId="32" borderId="46" xfId="0" applyNumberFormat="1" applyFont="1" applyFill="1" applyBorder="1" applyAlignment="1">
      <alignment wrapText="1"/>
    </xf>
    <xf numFmtId="165" fontId="3" fillId="32" borderId="57" xfId="0" applyNumberFormat="1" applyFont="1" applyFill="1" applyBorder="1" applyAlignment="1">
      <alignment horizontal="center" wrapText="1"/>
    </xf>
    <xf numFmtId="165" fontId="3" fillId="32" borderId="55" xfId="0" applyNumberFormat="1" applyFont="1" applyFill="1" applyBorder="1" applyAlignment="1">
      <alignment horizontal="center" wrapText="1"/>
    </xf>
    <xf numFmtId="165" fontId="3" fillId="32" borderId="56" xfId="0" applyNumberFormat="1" applyFont="1" applyFill="1" applyBorder="1" applyAlignment="1">
      <alignment horizontal="center" wrapText="1"/>
    </xf>
    <xf numFmtId="165" fontId="3" fillId="32" borderId="54" xfId="0" applyNumberFormat="1" applyFont="1" applyFill="1" applyBorder="1" applyAlignment="1">
      <alignment horizontal="center" wrapText="1"/>
    </xf>
    <xf numFmtId="165" fontId="3" fillId="32" borderId="76" xfId="0" applyNumberFormat="1" applyFont="1" applyFill="1" applyBorder="1" applyAlignment="1">
      <alignment horizontal="center" wrapText="1"/>
    </xf>
    <xf numFmtId="165" fontId="3" fillId="32" borderId="58" xfId="0" applyNumberFormat="1" applyFont="1" applyFill="1" applyBorder="1" applyAlignment="1">
      <alignment horizontal="center" wrapText="1"/>
    </xf>
    <xf numFmtId="165" fontId="3" fillId="32" borderId="70" xfId="0" applyNumberFormat="1" applyFont="1" applyFill="1" applyBorder="1" applyAlignment="1">
      <alignment vertical="center" wrapText="1"/>
    </xf>
    <xf numFmtId="0" fontId="5" fillId="0" borderId="17" xfId="0" applyFont="1" applyBorder="1" applyAlignment="1">
      <alignment horizontal="center" wrapText="1"/>
    </xf>
    <xf numFmtId="0" fontId="10" fillId="0" borderId="31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 wrapText="1"/>
    </xf>
    <xf numFmtId="0" fontId="10" fillId="0" borderId="51" xfId="0" applyFont="1" applyFill="1" applyBorder="1" applyAlignment="1">
      <alignment horizontal="center" wrapText="1"/>
    </xf>
    <xf numFmtId="0" fontId="10" fillId="0" borderId="38" xfId="0" applyFont="1" applyFill="1" applyBorder="1" applyAlignment="1">
      <alignment horizontal="center" wrapText="1"/>
    </xf>
    <xf numFmtId="0" fontId="10" fillId="34" borderId="69" xfId="0" applyFont="1" applyFill="1" applyBorder="1" applyAlignment="1">
      <alignment horizontal="center" wrapText="1"/>
    </xf>
    <xf numFmtId="0" fontId="10" fillId="0" borderId="64" xfId="0" applyFont="1" applyFill="1" applyBorder="1" applyAlignment="1">
      <alignment horizontal="center" wrapText="1"/>
    </xf>
    <xf numFmtId="0" fontId="10" fillId="34" borderId="69" xfId="0" applyFont="1" applyFill="1" applyBorder="1" applyAlignment="1">
      <alignment horizontal="center" wrapText="1"/>
    </xf>
    <xf numFmtId="0" fontId="10" fillId="0" borderId="37" xfId="0" applyFont="1" applyFill="1" applyBorder="1" applyAlignment="1">
      <alignment horizontal="center" wrapText="1"/>
    </xf>
    <xf numFmtId="0" fontId="10" fillId="0" borderId="36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 wrapText="1"/>
    </xf>
    <xf numFmtId="0" fontId="10" fillId="0" borderId="30" xfId="0" applyFont="1" applyFill="1" applyBorder="1" applyAlignment="1">
      <alignment horizontal="center" wrapText="1"/>
    </xf>
    <xf numFmtId="0" fontId="10" fillId="0" borderId="32" xfId="0" applyFont="1" applyFill="1" applyBorder="1" applyAlignment="1">
      <alignment horizontal="center" wrapText="1"/>
    </xf>
    <xf numFmtId="0" fontId="10" fillId="0" borderId="33" xfId="0" applyFont="1" applyFill="1" applyBorder="1" applyAlignment="1">
      <alignment horizontal="center" wrapText="1"/>
    </xf>
    <xf numFmtId="0" fontId="10" fillId="0" borderId="33" xfId="0" applyFont="1" applyFill="1" applyBorder="1" applyAlignment="1">
      <alignment horizontal="center" wrapText="1"/>
    </xf>
    <xf numFmtId="0" fontId="10" fillId="0" borderId="30" xfId="0" applyFont="1" applyFill="1" applyBorder="1" applyAlignment="1">
      <alignment horizontal="center" wrapText="1"/>
    </xf>
    <xf numFmtId="0" fontId="10" fillId="0" borderId="28" xfId="0" applyFont="1" applyFill="1" applyBorder="1" applyAlignment="1">
      <alignment wrapText="1"/>
    </xf>
    <xf numFmtId="0" fontId="10" fillId="33" borderId="17" xfId="0" applyFont="1" applyFill="1" applyBorder="1" applyAlignment="1" quotePrefix="1">
      <alignment horizontal="center" wrapText="1"/>
    </xf>
    <xf numFmtId="0" fontId="10" fillId="0" borderId="17" xfId="0" applyFont="1" applyFill="1" applyBorder="1" applyAlignment="1">
      <alignment horizontal="center" wrapText="1"/>
    </xf>
    <xf numFmtId="0" fontId="10" fillId="33" borderId="17" xfId="0" applyFont="1" applyFill="1" applyBorder="1" applyAlignment="1">
      <alignment horizontal="center" wrapText="1"/>
    </xf>
    <xf numFmtId="0" fontId="15" fillId="0" borderId="17" xfId="0" applyFont="1" applyBorder="1" applyAlignment="1">
      <alignment horizontal="center" wrapText="1"/>
    </xf>
    <xf numFmtId="0" fontId="10" fillId="0" borderId="17" xfId="0" applyFont="1" applyFill="1" applyBorder="1" applyAlignment="1">
      <alignment wrapText="1"/>
    </xf>
    <xf numFmtId="0" fontId="10" fillId="33" borderId="17" xfId="0" applyFont="1" applyFill="1" applyBorder="1" applyAlignment="1">
      <alignment horizontal="center" wrapText="1"/>
    </xf>
    <xf numFmtId="0" fontId="10" fillId="0" borderId="32" xfId="0" applyFont="1" applyFill="1" applyBorder="1" applyAlignment="1">
      <alignment horizontal="center" wrapText="1"/>
    </xf>
    <xf numFmtId="0" fontId="13" fillId="0" borderId="43" xfId="0" applyFont="1" applyBorder="1" applyAlignment="1">
      <alignment horizontal="center" wrapText="1"/>
    </xf>
    <xf numFmtId="0" fontId="8" fillId="0" borderId="69" xfId="0" applyFont="1" applyBorder="1" applyAlignment="1">
      <alignment wrapText="1"/>
    </xf>
    <xf numFmtId="0" fontId="8" fillId="0" borderId="70" xfId="0" applyFont="1" applyBorder="1" applyAlignment="1">
      <alignment wrapText="1"/>
    </xf>
    <xf numFmtId="0" fontId="8" fillId="0" borderId="42" xfId="0" applyFont="1" applyBorder="1" applyAlignment="1">
      <alignment horizontal="center" wrapText="1"/>
    </xf>
    <xf numFmtId="0" fontId="10" fillId="0" borderId="39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wrapText="1"/>
    </xf>
    <xf numFmtId="0" fontId="10" fillId="0" borderId="20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center" wrapText="1"/>
    </xf>
    <xf numFmtId="0" fontId="10" fillId="0" borderId="24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" wrapText="1"/>
    </xf>
    <xf numFmtId="0" fontId="4" fillId="32" borderId="31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40" xfId="0" applyFont="1" applyFill="1" applyBorder="1" applyAlignment="1">
      <alignment/>
    </xf>
    <xf numFmtId="0" fontId="10" fillId="0" borderId="39" xfId="0" applyFont="1" applyFill="1" applyBorder="1" applyAlignment="1">
      <alignment/>
    </xf>
    <xf numFmtId="0" fontId="10" fillId="34" borderId="11" xfId="0" applyFont="1" applyFill="1" applyBorder="1" applyAlignment="1">
      <alignment horizontal="center"/>
    </xf>
    <xf numFmtId="165" fontId="3" fillId="32" borderId="71" xfId="0" applyNumberFormat="1" applyFont="1" applyFill="1" applyBorder="1" applyAlignment="1">
      <alignment horizontal="center"/>
    </xf>
    <xf numFmtId="0" fontId="12" fillId="36" borderId="0" xfId="0" applyFont="1" applyFill="1" applyBorder="1" applyAlignment="1">
      <alignment/>
    </xf>
    <xf numFmtId="0" fontId="4" fillId="32" borderId="10" xfId="0" applyFont="1" applyFill="1" applyBorder="1" applyAlignment="1">
      <alignment/>
    </xf>
    <xf numFmtId="0" fontId="10" fillId="0" borderId="25" xfId="0" applyFont="1" applyFill="1" applyBorder="1" applyAlignment="1">
      <alignment/>
    </xf>
    <xf numFmtId="0" fontId="15" fillId="0" borderId="32" xfId="0" applyFont="1" applyBorder="1" applyAlignment="1">
      <alignment horizontal="center"/>
    </xf>
    <xf numFmtId="0" fontId="10" fillId="0" borderId="18" xfId="0" applyFont="1" applyFill="1" applyBorder="1" applyAlignment="1">
      <alignment/>
    </xf>
    <xf numFmtId="0" fontId="13" fillId="36" borderId="37" xfId="0" applyFont="1" applyFill="1" applyBorder="1" applyAlignment="1">
      <alignment horizontal="right" wrapText="1"/>
    </xf>
    <xf numFmtId="0" fontId="13" fillId="36" borderId="37" xfId="0" applyFont="1" applyFill="1" applyBorder="1" applyAlignment="1">
      <alignment horizontal="right" wrapText="1"/>
    </xf>
    <xf numFmtId="16" fontId="3" fillId="32" borderId="77" xfId="0" applyNumberFormat="1" applyFont="1" applyFill="1" applyBorder="1" applyAlignment="1">
      <alignment/>
    </xf>
    <xf numFmtId="16" fontId="3" fillId="32" borderId="63" xfId="0" applyNumberFormat="1" applyFont="1" applyFill="1" applyBorder="1" applyAlignment="1">
      <alignment/>
    </xf>
    <xf numFmtId="16" fontId="3" fillId="32" borderId="78" xfId="0" applyNumberFormat="1" applyFont="1" applyFill="1" applyBorder="1" applyAlignment="1">
      <alignment/>
    </xf>
    <xf numFmtId="165" fontId="3" fillId="32" borderId="79" xfId="0" applyNumberFormat="1" applyFont="1" applyFill="1" applyBorder="1" applyAlignment="1">
      <alignment horizontal="center"/>
    </xf>
    <xf numFmtId="165" fontId="3" fillId="32" borderId="80" xfId="0" applyNumberFormat="1" applyFont="1" applyFill="1" applyBorder="1" applyAlignment="1">
      <alignment horizontal="center"/>
    </xf>
    <xf numFmtId="165" fontId="3" fillId="32" borderId="81" xfId="0" applyNumberFormat="1" applyFont="1" applyFill="1" applyBorder="1" applyAlignment="1">
      <alignment horizontal="center"/>
    </xf>
    <xf numFmtId="165" fontId="3" fillId="32" borderId="82" xfId="0" applyNumberFormat="1" applyFont="1" applyFill="1" applyBorder="1" applyAlignment="1">
      <alignment horizontal="center"/>
    </xf>
    <xf numFmtId="165" fontId="3" fillId="32" borderId="73" xfId="0" applyNumberFormat="1" applyFont="1" applyFill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0" fillId="0" borderId="34" xfId="0" applyFont="1" applyFill="1" applyBorder="1" applyAlignment="1">
      <alignment/>
    </xf>
    <xf numFmtId="0" fontId="10" fillId="0" borderId="83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34" borderId="31" xfId="0" applyFont="1" applyFill="1" applyBorder="1" applyAlignment="1">
      <alignment horizontal="center"/>
    </xf>
    <xf numFmtId="0" fontId="10" fillId="0" borderId="62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185" fontId="12" fillId="37" borderId="84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0" fillId="0" borderId="32" xfId="0" applyFont="1" applyFill="1" applyBorder="1" applyAlignment="1">
      <alignment/>
    </xf>
    <xf numFmtId="0" fontId="10" fillId="0" borderId="67" xfId="0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185" fontId="12" fillId="37" borderId="48" xfId="0" applyNumberFormat="1" applyFont="1" applyFill="1" applyBorder="1" applyAlignment="1">
      <alignment/>
    </xf>
    <xf numFmtId="0" fontId="0" fillId="0" borderId="47" xfId="0" applyFont="1" applyFill="1" applyBorder="1" applyAlignment="1">
      <alignment horizontal="center"/>
    </xf>
    <xf numFmtId="0" fontId="10" fillId="0" borderId="85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34" borderId="40" xfId="0" applyFont="1" applyFill="1" applyBorder="1" applyAlignment="1">
      <alignment horizontal="center"/>
    </xf>
    <xf numFmtId="0" fontId="10" fillId="0" borderId="61" xfId="0" applyFont="1" applyFill="1" applyBorder="1" applyAlignment="1">
      <alignment horizontal="center"/>
    </xf>
    <xf numFmtId="185" fontId="12" fillId="37" borderId="44" xfId="0" applyNumberFormat="1" applyFont="1" applyFill="1" applyBorder="1" applyAlignment="1">
      <alignment/>
    </xf>
    <xf numFmtId="0" fontId="10" fillId="0" borderId="6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34" borderId="39" xfId="0" applyFont="1" applyFill="1" applyBorder="1" applyAlignment="1">
      <alignment horizontal="center"/>
    </xf>
    <xf numFmtId="0" fontId="10" fillId="0" borderId="65" xfId="0" applyFont="1" applyFill="1" applyBorder="1" applyAlignment="1">
      <alignment horizontal="center"/>
    </xf>
    <xf numFmtId="0" fontId="10" fillId="34" borderId="39" xfId="0" applyFont="1" applyFill="1" applyBorder="1" applyAlignment="1">
      <alignment horizontal="center"/>
    </xf>
    <xf numFmtId="185" fontId="12" fillId="37" borderId="50" xfId="0" applyNumberFormat="1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5" fillId="0" borderId="28" xfId="0" applyFont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10" fillId="0" borderId="51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16" fontId="3" fillId="32" borderId="77" xfId="0" applyNumberFormat="1" applyFont="1" applyFill="1" applyBorder="1" applyAlignment="1">
      <alignment horizontal="center"/>
    </xf>
    <xf numFmtId="16" fontId="3" fillId="32" borderId="63" xfId="0" applyNumberFormat="1" applyFont="1" applyFill="1" applyBorder="1" applyAlignment="1">
      <alignment horizontal="center"/>
    </xf>
    <xf numFmtId="16" fontId="3" fillId="32" borderId="78" xfId="0" applyNumberFormat="1" applyFont="1" applyFill="1" applyBorder="1" applyAlignment="1">
      <alignment horizontal="center"/>
    </xf>
    <xf numFmtId="0" fontId="3" fillId="32" borderId="72" xfId="0" applyFont="1" applyFill="1" applyBorder="1" applyAlignment="1">
      <alignment horizontal="center"/>
    </xf>
    <xf numFmtId="0" fontId="3" fillId="32" borderId="73" xfId="0" applyFont="1" applyFill="1" applyBorder="1" applyAlignment="1">
      <alignment horizontal="center"/>
    </xf>
    <xf numFmtId="0" fontId="3" fillId="32" borderId="66" xfId="0" applyFont="1" applyFill="1" applyBorder="1" applyAlignment="1">
      <alignment horizontal="center"/>
    </xf>
    <xf numFmtId="16" fontId="3" fillId="32" borderId="74" xfId="0" applyNumberFormat="1" applyFont="1" applyFill="1" applyBorder="1" applyAlignment="1">
      <alignment horizontal="center"/>
    </xf>
    <xf numFmtId="16" fontId="3" fillId="32" borderId="37" xfId="0" applyNumberFormat="1" applyFont="1" applyFill="1" applyBorder="1" applyAlignment="1">
      <alignment horizontal="center"/>
    </xf>
    <xf numFmtId="16" fontId="3" fillId="32" borderId="49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32" borderId="72" xfId="0" applyFont="1" applyFill="1" applyBorder="1" applyAlignment="1">
      <alignment horizontal="center" wrapText="1"/>
    </xf>
    <xf numFmtId="0" fontId="3" fillId="32" borderId="73" xfId="0" applyFont="1" applyFill="1" applyBorder="1" applyAlignment="1">
      <alignment horizontal="center" wrapText="1"/>
    </xf>
    <xf numFmtId="0" fontId="3" fillId="32" borderId="66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16" fontId="3" fillId="32" borderId="77" xfId="0" applyNumberFormat="1" applyFont="1" applyFill="1" applyBorder="1" applyAlignment="1">
      <alignment horizontal="center" wrapText="1"/>
    </xf>
    <xf numFmtId="16" fontId="3" fillId="32" borderId="63" xfId="0" applyNumberFormat="1" applyFont="1" applyFill="1" applyBorder="1" applyAlignment="1">
      <alignment horizontal="center" wrapText="1"/>
    </xf>
    <xf numFmtId="16" fontId="3" fillId="32" borderId="78" xfId="0" applyNumberFormat="1" applyFont="1" applyFill="1" applyBorder="1" applyAlignment="1">
      <alignment horizontal="center" wrapText="1"/>
    </xf>
    <xf numFmtId="0" fontId="8" fillId="0" borderId="42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8" fillId="0" borderId="42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42" xfId="0" applyFont="1" applyBorder="1" applyAlignment="1">
      <alignment horizontal="center" wrapText="1"/>
    </xf>
    <xf numFmtId="0" fontId="8" fillId="0" borderId="58" xfId="0" applyFont="1" applyBorder="1" applyAlignment="1">
      <alignment horizontal="center" wrapText="1"/>
    </xf>
    <xf numFmtId="0" fontId="8" fillId="0" borderId="59" xfId="0" applyFont="1" applyBorder="1" applyAlignment="1">
      <alignment horizontal="center" wrapText="1"/>
    </xf>
    <xf numFmtId="0" fontId="8" fillId="0" borderId="83" xfId="0" applyFont="1" applyBorder="1" applyAlignment="1">
      <alignment horizontal="center" wrapText="1"/>
    </xf>
    <xf numFmtId="0" fontId="8" fillId="0" borderId="35" xfId="0" applyFont="1" applyBorder="1" applyAlignment="1">
      <alignment horizontal="center" wrapText="1"/>
    </xf>
    <xf numFmtId="0" fontId="8" fillId="0" borderId="84" xfId="0" applyFont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0</xdr:row>
      <xdr:rowOff>95250</xdr:rowOff>
    </xdr:from>
    <xdr:to>
      <xdr:col>3</xdr:col>
      <xdr:colOff>581025</xdr:colOff>
      <xdr:row>5</xdr:row>
      <xdr:rowOff>123825</xdr:rowOff>
    </xdr:to>
    <xdr:pic>
      <xdr:nvPicPr>
        <xdr:cNvPr id="1" name="Picture 9" descr="chd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95250"/>
          <a:ext cx="10382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161925</xdr:rowOff>
    </xdr:from>
    <xdr:to>
      <xdr:col>1</xdr:col>
      <xdr:colOff>2057400</xdr:colOff>
      <xdr:row>6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161925"/>
          <a:ext cx="21812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21</xdr:row>
      <xdr:rowOff>161925</xdr:rowOff>
    </xdr:from>
    <xdr:to>
      <xdr:col>6</xdr:col>
      <xdr:colOff>0</xdr:colOff>
      <xdr:row>31</xdr:row>
      <xdr:rowOff>104775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48025" y="4162425"/>
          <a:ext cx="12477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0</xdr:row>
      <xdr:rowOff>161925</xdr:rowOff>
    </xdr:from>
    <xdr:to>
      <xdr:col>3</xdr:col>
      <xdr:colOff>581025</xdr:colOff>
      <xdr:row>5</xdr:row>
      <xdr:rowOff>171450</xdr:rowOff>
    </xdr:to>
    <xdr:pic>
      <xdr:nvPicPr>
        <xdr:cNvPr id="1" name="Picture 2" descr="chd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161925"/>
          <a:ext cx="1038225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295275</xdr:colOff>
      <xdr:row>5</xdr:row>
      <xdr:rowOff>171450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0"/>
          <a:ext cx="23622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0</xdr:row>
      <xdr:rowOff>161925</xdr:rowOff>
    </xdr:from>
    <xdr:to>
      <xdr:col>3</xdr:col>
      <xdr:colOff>723900</xdr:colOff>
      <xdr:row>5</xdr:row>
      <xdr:rowOff>200025</xdr:rowOff>
    </xdr:to>
    <xdr:pic>
      <xdr:nvPicPr>
        <xdr:cNvPr id="1" name="Picture 2" descr="chd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161925"/>
          <a:ext cx="990600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0</xdr:row>
      <xdr:rowOff>76200</xdr:rowOff>
    </xdr:from>
    <xdr:to>
      <xdr:col>2</xdr:col>
      <xdr:colOff>257175</xdr:colOff>
      <xdr:row>5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76200"/>
          <a:ext cx="21431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2066925</xdr:colOff>
      <xdr:row>1</xdr:row>
      <xdr:rowOff>9525</xdr:rowOff>
    </xdr:from>
    <xdr:to>
      <xdr:col>3</xdr:col>
      <xdr:colOff>95250</xdr:colOff>
      <xdr:row>5</xdr:row>
      <xdr:rowOff>200025</xdr:rowOff>
    </xdr:to>
    <xdr:pic>
      <xdr:nvPicPr>
        <xdr:cNvPr id="1" name="Picture 2" descr="chd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171450"/>
          <a:ext cx="9239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0</xdr:row>
      <xdr:rowOff>57150</xdr:rowOff>
    </xdr:from>
    <xdr:to>
      <xdr:col>2</xdr:col>
      <xdr:colOff>0</xdr:colOff>
      <xdr:row>5</xdr:row>
      <xdr:rowOff>171450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57150"/>
          <a:ext cx="21336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1</xdr:row>
      <xdr:rowOff>76200</xdr:rowOff>
    </xdr:from>
    <xdr:to>
      <xdr:col>3</xdr:col>
      <xdr:colOff>104775</xdr:colOff>
      <xdr:row>4</xdr:row>
      <xdr:rowOff>123825</xdr:rowOff>
    </xdr:to>
    <xdr:pic>
      <xdr:nvPicPr>
        <xdr:cNvPr id="1" name="Picture 2" descr="chd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238125"/>
          <a:ext cx="752475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</xdr:row>
      <xdr:rowOff>95250</xdr:rowOff>
    </xdr:from>
    <xdr:to>
      <xdr:col>2</xdr:col>
      <xdr:colOff>0</xdr:colOff>
      <xdr:row>4</xdr:row>
      <xdr:rowOff>95250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57175"/>
          <a:ext cx="20669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0</xdr:row>
      <xdr:rowOff>133350</xdr:rowOff>
    </xdr:from>
    <xdr:to>
      <xdr:col>3</xdr:col>
      <xdr:colOff>323850</xdr:colOff>
      <xdr:row>5</xdr:row>
      <xdr:rowOff>133350</xdr:rowOff>
    </xdr:to>
    <xdr:pic>
      <xdr:nvPicPr>
        <xdr:cNvPr id="1" name="Picture 2" descr="chd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133350"/>
          <a:ext cx="1047750" cy="1362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19050</xdr:rowOff>
    </xdr:from>
    <xdr:to>
      <xdr:col>2</xdr:col>
      <xdr:colOff>28575</xdr:colOff>
      <xdr:row>5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19050"/>
          <a:ext cx="20955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0</xdr:row>
      <xdr:rowOff>161925</xdr:rowOff>
    </xdr:from>
    <xdr:to>
      <xdr:col>3</xdr:col>
      <xdr:colOff>504825</xdr:colOff>
      <xdr:row>5</xdr:row>
      <xdr:rowOff>190500</xdr:rowOff>
    </xdr:to>
    <xdr:pic>
      <xdr:nvPicPr>
        <xdr:cNvPr id="1" name="Picture 2" descr="chd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61925"/>
          <a:ext cx="104775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0</xdr:row>
      <xdr:rowOff>133350</xdr:rowOff>
    </xdr:from>
    <xdr:to>
      <xdr:col>2</xdr:col>
      <xdr:colOff>190500</xdr:colOff>
      <xdr:row>5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133350"/>
          <a:ext cx="20669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T34"/>
  <sheetViews>
    <sheetView tabSelected="1" zoomScalePageLayoutView="0" workbookViewId="0" topLeftCell="A1">
      <selection activeCell="AW24" sqref="AW24"/>
    </sheetView>
  </sheetViews>
  <sheetFormatPr defaultColWidth="9.140625" defaultRowHeight="12.75"/>
  <cols>
    <col min="1" max="1" width="4.57421875" style="222" customWidth="1"/>
    <col min="2" max="2" width="31.00390625" style="222" customWidth="1"/>
    <col min="3" max="3" width="12.421875" style="222" customWidth="1"/>
    <col min="4" max="4" width="10.8515625" style="222" customWidth="1"/>
    <col min="5" max="13" width="4.28125" style="222" customWidth="1"/>
    <col min="14" max="14" width="5.28125" style="222" bestFit="1" customWidth="1"/>
    <col min="15" max="21" width="4.28125" style="222" customWidth="1"/>
    <col min="22" max="22" width="5.28125" style="222" customWidth="1"/>
    <col min="23" max="24" width="5.421875" style="222" customWidth="1"/>
    <col min="25" max="45" width="4.28125" style="222" customWidth="1"/>
    <col min="46" max="46" width="9.28125" style="222" customWidth="1"/>
    <col min="47" max="16384" width="8.8515625" style="222" customWidth="1"/>
  </cols>
  <sheetData>
    <row r="1" ht="12.75"/>
    <row r="2" spans="2:46" ht="12.75" customHeight="1">
      <c r="B2" s="340"/>
      <c r="C2" s="340"/>
      <c r="D2" s="340"/>
      <c r="E2" s="340"/>
      <c r="F2" s="340"/>
      <c r="G2" s="340"/>
      <c r="H2" s="340" t="s">
        <v>97</v>
      </c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340"/>
      <c r="Y2" s="340"/>
      <c r="Z2" s="340"/>
      <c r="AA2" s="340"/>
      <c r="AB2" s="340"/>
      <c r="AC2" s="340"/>
      <c r="AD2" s="340"/>
      <c r="AE2" s="340"/>
      <c r="AF2" s="340"/>
      <c r="AG2" s="340"/>
      <c r="AH2" s="340"/>
      <c r="AI2" s="340"/>
      <c r="AJ2" s="340"/>
      <c r="AK2" s="340"/>
      <c r="AL2" s="340"/>
      <c r="AM2" s="340"/>
      <c r="AN2" s="340"/>
      <c r="AO2" s="340"/>
      <c r="AP2" s="340"/>
      <c r="AQ2" s="340"/>
      <c r="AR2" s="340"/>
      <c r="AS2" s="340"/>
      <c r="AT2" s="340"/>
    </row>
    <row r="3" spans="1:46" ht="12.75" customHeight="1">
      <c r="A3" s="340"/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  <c r="X3" s="340"/>
      <c r="Y3" s="340"/>
      <c r="Z3" s="340"/>
      <c r="AA3" s="340"/>
      <c r="AB3" s="340"/>
      <c r="AC3" s="340"/>
      <c r="AD3" s="340"/>
      <c r="AE3" s="340"/>
      <c r="AF3" s="340"/>
      <c r="AG3" s="340"/>
      <c r="AH3" s="340"/>
      <c r="AI3" s="340"/>
      <c r="AJ3" s="340"/>
      <c r="AK3" s="340"/>
      <c r="AL3" s="340"/>
      <c r="AM3" s="340"/>
      <c r="AN3" s="340"/>
      <c r="AO3" s="340"/>
      <c r="AP3" s="340"/>
      <c r="AQ3" s="340"/>
      <c r="AR3" s="340"/>
      <c r="AS3" s="340"/>
      <c r="AT3" s="340"/>
    </row>
    <row r="4" spans="1:46" ht="24" customHeight="1" thickBot="1">
      <c r="A4" s="340"/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  <c r="AA4" s="340"/>
      <c r="AB4" s="340"/>
      <c r="AC4" s="340"/>
      <c r="AD4" s="340"/>
      <c r="AE4" s="340"/>
      <c r="AF4" s="340"/>
      <c r="AG4" s="340"/>
      <c r="AH4" s="340"/>
      <c r="AI4" s="340"/>
      <c r="AJ4" s="340"/>
      <c r="AK4" s="340"/>
      <c r="AL4" s="340"/>
      <c r="AM4" s="340"/>
      <c r="AN4" s="340"/>
      <c r="AO4" s="340"/>
      <c r="AP4" s="340"/>
      <c r="AQ4" s="340"/>
      <c r="AR4" s="340"/>
      <c r="AS4" s="340"/>
      <c r="AT4" s="340"/>
    </row>
    <row r="5" spans="5:46" ht="15">
      <c r="E5" s="351" t="s">
        <v>2</v>
      </c>
      <c r="F5" s="352"/>
      <c r="G5" s="352"/>
      <c r="H5" s="352"/>
      <c r="I5" s="353"/>
      <c r="J5" s="351" t="s">
        <v>3</v>
      </c>
      <c r="K5" s="352"/>
      <c r="L5" s="352"/>
      <c r="M5" s="352"/>
      <c r="N5" s="353"/>
      <c r="O5" s="351" t="s">
        <v>4</v>
      </c>
      <c r="P5" s="352"/>
      <c r="Q5" s="352"/>
      <c r="R5" s="352"/>
      <c r="S5" s="353"/>
      <c r="T5" s="351" t="s">
        <v>5</v>
      </c>
      <c r="U5" s="352"/>
      <c r="V5" s="352"/>
      <c r="W5" s="352"/>
      <c r="X5" s="352"/>
      <c r="Y5" s="353"/>
      <c r="Z5" s="351" t="s">
        <v>6</v>
      </c>
      <c r="AA5" s="352"/>
      <c r="AB5" s="352"/>
      <c r="AC5" s="352"/>
      <c r="AD5" s="353"/>
      <c r="AE5" s="351" t="s">
        <v>7</v>
      </c>
      <c r="AF5" s="352"/>
      <c r="AG5" s="352"/>
      <c r="AH5" s="352"/>
      <c r="AI5" s="353"/>
      <c r="AJ5" s="351" t="s">
        <v>61</v>
      </c>
      <c r="AK5" s="352"/>
      <c r="AL5" s="352"/>
      <c r="AM5" s="352"/>
      <c r="AN5" s="353"/>
      <c r="AO5" s="351" t="s">
        <v>62</v>
      </c>
      <c r="AP5" s="352"/>
      <c r="AQ5" s="352"/>
      <c r="AR5" s="352"/>
      <c r="AS5" s="353"/>
      <c r="AT5" s="209" t="s">
        <v>95</v>
      </c>
    </row>
    <row r="6" spans="5:46" ht="15.75" thickBot="1">
      <c r="E6" s="348">
        <v>43708</v>
      </c>
      <c r="F6" s="349"/>
      <c r="G6" s="349"/>
      <c r="H6" s="349"/>
      <c r="I6" s="350"/>
      <c r="J6" s="354">
        <v>43729</v>
      </c>
      <c r="K6" s="355"/>
      <c r="L6" s="355"/>
      <c r="M6" s="355"/>
      <c r="N6" s="356"/>
      <c r="O6" s="354">
        <v>43750</v>
      </c>
      <c r="P6" s="355"/>
      <c r="Q6" s="355"/>
      <c r="R6" s="355"/>
      <c r="S6" s="356"/>
      <c r="T6" s="348">
        <v>43781</v>
      </c>
      <c r="U6" s="349"/>
      <c r="V6" s="349"/>
      <c r="W6" s="349"/>
      <c r="X6" s="349"/>
      <c r="Y6" s="350"/>
      <c r="Z6" s="348">
        <v>43807</v>
      </c>
      <c r="AA6" s="349"/>
      <c r="AB6" s="349"/>
      <c r="AC6" s="349"/>
      <c r="AD6" s="350"/>
      <c r="AE6" s="348"/>
      <c r="AF6" s="349"/>
      <c r="AG6" s="349"/>
      <c r="AH6" s="349"/>
      <c r="AI6" s="350"/>
      <c r="AJ6" s="348"/>
      <c r="AK6" s="349"/>
      <c r="AL6" s="349"/>
      <c r="AM6" s="349"/>
      <c r="AN6" s="350"/>
      <c r="AO6" s="348"/>
      <c r="AP6" s="349"/>
      <c r="AQ6" s="349"/>
      <c r="AR6" s="349"/>
      <c r="AS6" s="350"/>
      <c r="AT6" s="210"/>
    </row>
    <row r="7" spans="1:46" ht="30" customHeight="1" thickBot="1">
      <c r="A7" s="289" t="s">
        <v>0</v>
      </c>
      <c r="B7" s="224" t="s">
        <v>8</v>
      </c>
      <c r="C7" s="224" t="s">
        <v>9</v>
      </c>
      <c r="D7" s="225" t="s">
        <v>10</v>
      </c>
      <c r="E7" s="305">
        <v>1</v>
      </c>
      <c r="F7" s="306">
        <v>2</v>
      </c>
      <c r="G7" s="306">
        <v>3</v>
      </c>
      <c r="H7" s="90" t="s">
        <v>11</v>
      </c>
      <c r="I7" s="90" t="s">
        <v>82</v>
      </c>
      <c r="J7" s="305">
        <v>1</v>
      </c>
      <c r="K7" s="306">
        <v>2</v>
      </c>
      <c r="L7" s="306">
        <v>3</v>
      </c>
      <c r="M7" s="90" t="s">
        <v>11</v>
      </c>
      <c r="N7" s="94" t="s">
        <v>82</v>
      </c>
      <c r="O7" s="307">
        <v>1</v>
      </c>
      <c r="P7" s="306">
        <v>2</v>
      </c>
      <c r="Q7" s="306">
        <v>3</v>
      </c>
      <c r="R7" s="90" t="s">
        <v>11</v>
      </c>
      <c r="S7" s="90" t="s">
        <v>82</v>
      </c>
      <c r="T7" s="308">
        <v>1</v>
      </c>
      <c r="U7" s="309">
        <v>2</v>
      </c>
      <c r="V7" s="309">
        <v>3</v>
      </c>
      <c r="W7" s="309">
        <v>4</v>
      </c>
      <c r="X7" s="90" t="s">
        <v>11</v>
      </c>
      <c r="Y7" s="90" t="s">
        <v>82</v>
      </c>
      <c r="Z7" s="308">
        <v>1</v>
      </c>
      <c r="AA7" s="309">
        <v>2</v>
      </c>
      <c r="AB7" s="305">
        <v>3</v>
      </c>
      <c r="AC7" s="90" t="s">
        <v>11</v>
      </c>
      <c r="AD7" s="90" t="s">
        <v>82</v>
      </c>
      <c r="AE7" s="308">
        <v>1</v>
      </c>
      <c r="AF7" s="309">
        <v>2</v>
      </c>
      <c r="AG7" s="305">
        <v>3</v>
      </c>
      <c r="AH7" s="90" t="s">
        <v>11</v>
      </c>
      <c r="AI7" s="90" t="s">
        <v>82</v>
      </c>
      <c r="AJ7" s="308">
        <v>1</v>
      </c>
      <c r="AK7" s="309">
        <v>2</v>
      </c>
      <c r="AL7" s="305">
        <v>3</v>
      </c>
      <c r="AM7" s="90" t="s">
        <v>11</v>
      </c>
      <c r="AN7" s="90" t="s">
        <v>82</v>
      </c>
      <c r="AO7" s="308">
        <v>1</v>
      </c>
      <c r="AP7" s="309">
        <v>2</v>
      </c>
      <c r="AQ7" s="305">
        <v>3</v>
      </c>
      <c r="AR7" s="90" t="s">
        <v>11</v>
      </c>
      <c r="AS7" s="90" t="s">
        <v>82</v>
      </c>
      <c r="AT7" s="175"/>
    </row>
    <row r="8" spans="1:46" s="319" customFormat="1" ht="13.5">
      <c r="A8" s="310">
        <v>1</v>
      </c>
      <c r="B8" s="311" t="s">
        <v>25</v>
      </c>
      <c r="C8" s="43">
        <v>12145</v>
      </c>
      <c r="D8" s="312" t="s">
        <v>26</v>
      </c>
      <c r="E8" s="70">
        <v>15</v>
      </c>
      <c r="F8" s="70">
        <v>11</v>
      </c>
      <c r="G8" s="70">
        <v>15</v>
      </c>
      <c r="H8" s="313">
        <v>12</v>
      </c>
      <c r="I8" s="314">
        <f aca="true" t="shared" si="0" ref="I8:I18">SUM(E8:H8)</f>
        <v>53</v>
      </c>
      <c r="J8" s="95">
        <v>15</v>
      </c>
      <c r="K8" s="23">
        <v>14</v>
      </c>
      <c r="L8" s="23">
        <v>13</v>
      </c>
      <c r="M8" s="24">
        <v>12</v>
      </c>
      <c r="N8" s="314">
        <f aca="true" t="shared" si="1" ref="N8:N18">SUM(J8:M8)</f>
        <v>54</v>
      </c>
      <c r="O8" s="315">
        <v>11</v>
      </c>
      <c r="P8" s="316">
        <v>10</v>
      </c>
      <c r="Q8" s="316">
        <v>12</v>
      </c>
      <c r="R8" s="317">
        <v>13</v>
      </c>
      <c r="S8" s="110">
        <f aca="true" t="shared" si="2" ref="S8:S18">SUM(O8:R8)</f>
        <v>46</v>
      </c>
      <c r="T8" s="95">
        <v>12</v>
      </c>
      <c r="U8" s="23">
        <v>14</v>
      </c>
      <c r="V8" s="23">
        <v>14</v>
      </c>
      <c r="W8" s="24">
        <v>13</v>
      </c>
      <c r="X8" s="24">
        <v>12</v>
      </c>
      <c r="Y8" s="110">
        <f aca="true" t="shared" si="3" ref="Y8:Y20">SUM(T8:X8)</f>
        <v>65</v>
      </c>
      <c r="Z8" s="95">
        <v>11</v>
      </c>
      <c r="AA8" s="23">
        <v>14</v>
      </c>
      <c r="AB8" s="23">
        <v>13</v>
      </c>
      <c r="AC8" s="23">
        <v>11</v>
      </c>
      <c r="AD8" s="110">
        <f aca="true" t="shared" si="4" ref="AD8:AD20">SUM(Z8:AC8)</f>
        <v>49</v>
      </c>
      <c r="AE8" s="23"/>
      <c r="AF8" s="23"/>
      <c r="AG8" s="23"/>
      <c r="AH8" s="23"/>
      <c r="AI8" s="110">
        <f aca="true" t="shared" si="5" ref="AI8:AI18">SUM(AE8:AH8)</f>
        <v>0</v>
      </c>
      <c r="AJ8" s="23"/>
      <c r="AK8" s="23"/>
      <c r="AL8" s="23"/>
      <c r="AM8" s="23"/>
      <c r="AN8" s="110">
        <f aca="true" t="shared" si="6" ref="AN8:AN18">SUM(AJ8:AM8)</f>
        <v>0</v>
      </c>
      <c r="AO8" s="23"/>
      <c r="AP8" s="23"/>
      <c r="AQ8" s="23"/>
      <c r="AR8" s="23"/>
      <c r="AS8" s="110">
        <f aca="true" t="shared" si="7" ref="AS8:AS18">SUM(AO8:AR8)</f>
        <v>0</v>
      </c>
      <c r="AT8" s="318">
        <f aca="true" t="shared" si="8" ref="AT8:AT18">+AS8+AN8+AI8+AD8+Y8+S8+N8+I8</f>
        <v>267</v>
      </c>
    </row>
    <row r="9" spans="1:46" s="319" customFormat="1" ht="13.5">
      <c r="A9" s="310">
        <v>2</v>
      </c>
      <c r="B9" s="320" t="s">
        <v>20</v>
      </c>
      <c r="C9" s="44" t="s">
        <v>21</v>
      </c>
      <c r="D9" s="321" t="s">
        <v>16</v>
      </c>
      <c r="E9" s="64">
        <v>14</v>
      </c>
      <c r="F9" s="64">
        <v>12</v>
      </c>
      <c r="G9" s="64">
        <v>13</v>
      </c>
      <c r="H9" s="65">
        <v>15</v>
      </c>
      <c r="I9" s="322">
        <f t="shared" si="0"/>
        <v>54</v>
      </c>
      <c r="J9" s="89">
        <v>14</v>
      </c>
      <c r="K9" s="26">
        <v>13</v>
      </c>
      <c r="L9" s="26">
        <v>14</v>
      </c>
      <c r="M9" s="27">
        <v>11</v>
      </c>
      <c r="N9" s="322">
        <f t="shared" si="1"/>
        <v>52</v>
      </c>
      <c r="O9" s="323">
        <v>15</v>
      </c>
      <c r="P9" s="324">
        <v>11</v>
      </c>
      <c r="Q9" s="324">
        <v>14</v>
      </c>
      <c r="R9" s="325">
        <v>10</v>
      </c>
      <c r="S9" s="77">
        <f t="shared" si="2"/>
        <v>50</v>
      </c>
      <c r="T9" s="89">
        <v>9</v>
      </c>
      <c r="U9" s="26">
        <v>11</v>
      </c>
      <c r="V9" s="26">
        <v>13</v>
      </c>
      <c r="W9" s="27">
        <v>15</v>
      </c>
      <c r="X9" s="27" t="s">
        <v>27</v>
      </c>
      <c r="Y9" s="77">
        <f t="shared" si="3"/>
        <v>48</v>
      </c>
      <c r="Z9" s="89">
        <v>13</v>
      </c>
      <c r="AA9" s="26">
        <v>12</v>
      </c>
      <c r="AB9" s="26">
        <v>14</v>
      </c>
      <c r="AC9" s="26">
        <v>12</v>
      </c>
      <c r="AD9" s="77">
        <f t="shared" si="4"/>
        <v>51</v>
      </c>
      <c r="AE9" s="26"/>
      <c r="AF9" s="26"/>
      <c r="AG9" s="26"/>
      <c r="AH9" s="26"/>
      <c r="AI9" s="77">
        <f t="shared" si="5"/>
        <v>0</v>
      </c>
      <c r="AJ9" s="26"/>
      <c r="AK9" s="26"/>
      <c r="AL9" s="26"/>
      <c r="AM9" s="26"/>
      <c r="AN9" s="77">
        <f t="shared" si="6"/>
        <v>0</v>
      </c>
      <c r="AO9" s="26"/>
      <c r="AP9" s="26"/>
      <c r="AQ9" s="26"/>
      <c r="AR9" s="26"/>
      <c r="AS9" s="77">
        <f t="shared" si="7"/>
        <v>0</v>
      </c>
      <c r="AT9" s="326">
        <f t="shared" si="8"/>
        <v>255</v>
      </c>
    </row>
    <row r="10" spans="1:46" s="319" customFormat="1" ht="13.5">
      <c r="A10" s="310">
        <v>3</v>
      </c>
      <c r="B10" s="320" t="s">
        <v>22</v>
      </c>
      <c r="C10" s="44" t="s">
        <v>23</v>
      </c>
      <c r="D10" s="321" t="s">
        <v>24</v>
      </c>
      <c r="E10" s="64">
        <v>12</v>
      </c>
      <c r="F10" s="64">
        <v>14</v>
      </c>
      <c r="G10" s="64">
        <v>11</v>
      </c>
      <c r="H10" s="65">
        <v>14</v>
      </c>
      <c r="I10" s="322">
        <f t="shared" si="0"/>
        <v>51</v>
      </c>
      <c r="J10" s="89">
        <v>11</v>
      </c>
      <c r="K10" s="26">
        <v>11</v>
      </c>
      <c r="L10" s="26">
        <v>11</v>
      </c>
      <c r="M10" s="27">
        <v>15</v>
      </c>
      <c r="N10" s="322">
        <f t="shared" si="1"/>
        <v>48</v>
      </c>
      <c r="O10" s="323">
        <v>12</v>
      </c>
      <c r="P10" s="324">
        <v>14</v>
      </c>
      <c r="Q10" s="324">
        <v>11</v>
      </c>
      <c r="R10" s="325">
        <v>8</v>
      </c>
      <c r="S10" s="77">
        <f t="shared" si="2"/>
        <v>45</v>
      </c>
      <c r="T10" s="89">
        <v>15</v>
      </c>
      <c r="U10" s="26">
        <v>10</v>
      </c>
      <c r="V10" s="26">
        <v>12</v>
      </c>
      <c r="W10" s="27" t="s">
        <v>42</v>
      </c>
      <c r="X10" s="27">
        <v>15</v>
      </c>
      <c r="Y10" s="77">
        <f t="shared" si="3"/>
        <v>52</v>
      </c>
      <c r="Z10" s="89">
        <v>15</v>
      </c>
      <c r="AA10" s="26">
        <v>9</v>
      </c>
      <c r="AB10" s="26">
        <v>11</v>
      </c>
      <c r="AC10" s="26">
        <v>13</v>
      </c>
      <c r="AD10" s="77">
        <f t="shared" si="4"/>
        <v>48</v>
      </c>
      <c r="AE10" s="26"/>
      <c r="AF10" s="26"/>
      <c r="AG10" s="26"/>
      <c r="AH10" s="26"/>
      <c r="AI10" s="77">
        <f t="shared" si="5"/>
        <v>0</v>
      </c>
      <c r="AJ10" s="26"/>
      <c r="AK10" s="26"/>
      <c r="AL10" s="26"/>
      <c r="AM10" s="26"/>
      <c r="AN10" s="77">
        <f t="shared" si="6"/>
        <v>0</v>
      </c>
      <c r="AO10" s="26"/>
      <c r="AP10" s="26"/>
      <c r="AQ10" s="26"/>
      <c r="AR10" s="26"/>
      <c r="AS10" s="77">
        <f t="shared" si="7"/>
        <v>0</v>
      </c>
      <c r="AT10" s="326">
        <f t="shared" si="8"/>
        <v>244</v>
      </c>
    </row>
    <row r="11" spans="1:46" s="319" customFormat="1" ht="13.5">
      <c r="A11" s="310">
        <v>4</v>
      </c>
      <c r="B11" s="320" t="s">
        <v>57</v>
      </c>
      <c r="C11" s="44" t="s">
        <v>58</v>
      </c>
      <c r="D11" s="321" t="s">
        <v>59</v>
      </c>
      <c r="E11" s="64">
        <v>13</v>
      </c>
      <c r="F11" s="64">
        <v>13</v>
      </c>
      <c r="G11" s="64">
        <v>14</v>
      </c>
      <c r="H11" s="65">
        <v>13</v>
      </c>
      <c r="I11" s="322">
        <f t="shared" si="0"/>
        <v>53</v>
      </c>
      <c r="J11" s="71">
        <v>13</v>
      </c>
      <c r="K11" s="64">
        <v>10</v>
      </c>
      <c r="L11" s="64">
        <v>12</v>
      </c>
      <c r="M11" s="65">
        <v>14</v>
      </c>
      <c r="N11" s="322">
        <f t="shared" si="1"/>
        <v>49</v>
      </c>
      <c r="O11" s="323" t="s">
        <v>27</v>
      </c>
      <c r="P11" s="324">
        <v>9</v>
      </c>
      <c r="Q11" s="324">
        <v>9</v>
      </c>
      <c r="R11" s="325">
        <v>12</v>
      </c>
      <c r="S11" s="77">
        <f t="shared" si="2"/>
        <v>30</v>
      </c>
      <c r="T11" s="71">
        <v>14</v>
      </c>
      <c r="U11" s="64">
        <v>12</v>
      </c>
      <c r="V11" s="64" t="s">
        <v>116</v>
      </c>
      <c r="W11" s="65" t="s">
        <v>116</v>
      </c>
      <c r="X11" s="65" t="s">
        <v>116</v>
      </c>
      <c r="Y11" s="77">
        <f t="shared" si="3"/>
        <v>26</v>
      </c>
      <c r="Z11" s="89">
        <v>14</v>
      </c>
      <c r="AA11" s="26">
        <v>13</v>
      </c>
      <c r="AB11" s="26">
        <v>15</v>
      </c>
      <c r="AC11" s="26" t="s">
        <v>42</v>
      </c>
      <c r="AD11" s="77">
        <f t="shared" si="4"/>
        <v>42</v>
      </c>
      <c r="AE11" s="26"/>
      <c r="AF11" s="26"/>
      <c r="AG11" s="26"/>
      <c r="AH11" s="26"/>
      <c r="AI11" s="77">
        <f t="shared" si="5"/>
        <v>0</v>
      </c>
      <c r="AJ11" s="26"/>
      <c r="AK11" s="26"/>
      <c r="AL11" s="26"/>
      <c r="AM11" s="26"/>
      <c r="AN11" s="77">
        <f t="shared" si="6"/>
        <v>0</v>
      </c>
      <c r="AO11" s="26"/>
      <c r="AP11" s="26"/>
      <c r="AQ11" s="26"/>
      <c r="AR11" s="26"/>
      <c r="AS11" s="77">
        <f t="shared" si="7"/>
        <v>0</v>
      </c>
      <c r="AT11" s="326">
        <f t="shared" si="8"/>
        <v>200</v>
      </c>
    </row>
    <row r="12" spans="1:46" s="319" customFormat="1" ht="12.75" customHeight="1">
      <c r="A12" s="310">
        <v>5</v>
      </c>
      <c r="B12" s="320" t="s">
        <v>47</v>
      </c>
      <c r="C12" s="44" t="s">
        <v>48</v>
      </c>
      <c r="D12" s="321" t="s">
        <v>49</v>
      </c>
      <c r="E12" s="64">
        <v>10</v>
      </c>
      <c r="F12" s="64">
        <v>15</v>
      </c>
      <c r="G12" s="64">
        <v>12</v>
      </c>
      <c r="H12" s="65">
        <v>11</v>
      </c>
      <c r="I12" s="322">
        <f t="shared" si="0"/>
        <v>48</v>
      </c>
      <c r="J12" s="71" t="s">
        <v>42</v>
      </c>
      <c r="K12" s="64">
        <v>12</v>
      </c>
      <c r="L12" s="64">
        <v>10</v>
      </c>
      <c r="M12" s="65">
        <v>10</v>
      </c>
      <c r="N12" s="322">
        <f t="shared" si="1"/>
        <v>32</v>
      </c>
      <c r="O12" s="323">
        <v>10</v>
      </c>
      <c r="P12" s="324">
        <v>12</v>
      </c>
      <c r="Q12" s="324">
        <v>10</v>
      </c>
      <c r="R12" s="325">
        <v>9</v>
      </c>
      <c r="S12" s="77">
        <f t="shared" si="2"/>
        <v>41</v>
      </c>
      <c r="T12" s="89" t="s">
        <v>27</v>
      </c>
      <c r="U12" s="26" t="s">
        <v>116</v>
      </c>
      <c r="V12" s="26" t="s">
        <v>116</v>
      </c>
      <c r="W12" s="27" t="s">
        <v>116</v>
      </c>
      <c r="X12" s="27" t="s">
        <v>116</v>
      </c>
      <c r="Y12" s="77">
        <f t="shared" si="3"/>
        <v>0</v>
      </c>
      <c r="Z12" s="89">
        <v>12</v>
      </c>
      <c r="AA12" s="26">
        <v>10</v>
      </c>
      <c r="AB12" s="26">
        <v>9</v>
      </c>
      <c r="AC12" s="26">
        <v>14</v>
      </c>
      <c r="AD12" s="77">
        <f t="shared" si="4"/>
        <v>45</v>
      </c>
      <c r="AE12" s="26"/>
      <c r="AF12" s="26"/>
      <c r="AG12" s="26"/>
      <c r="AH12" s="26"/>
      <c r="AI12" s="77">
        <f t="shared" si="5"/>
        <v>0</v>
      </c>
      <c r="AJ12" s="64"/>
      <c r="AK12" s="64"/>
      <c r="AL12" s="64"/>
      <c r="AM12" s="64"/>
      <c r="AN12" s="77">
        <f t="shared" si="6"/>
        <v>0</v>
      </c>
      <c r="AO12" s="26"/>
      <c r="AP12" s="26"/>
      <c r="AQ12" s="26"/>
      <c r="AR12" s="26"/>
      <c r="AS12" s="77">
        <f t="shared" si="7"/>
        <v>0</v>
      </c>
      <c r="AT12" s="326">
        <f t="shared" si="8"/>
        <v>166</v>
      </c>
    </row>
    <row r="13" spans="1:46" s="319" customFormat="1" ht="13.5" customHeight="1">
      <c r="A13" s="310">
        <v>6</v>
      </c>
      <c r="B13" s="320" t="s">
        <v>17</v>
      </c>
      <c r="C13" s="44" t="s">
        <v>18</v>
      </c>
      <c r="D13" s="321" t="s">
        <v>19</v>
      </c>
      <c r="E13" s="64">
        <v>11</v>
      </c>
      <c r="F13" s="64">
        <v>10</v>
      </c>
      <c r="G13" s="64">
        <v>10</v>
      </c>
      <c r="H13" s="65">
        <v>10</v>
      </c>
      <c r="I13" s="322">
        <f t="shared" si="0"/>
        <v>41</v>
      </c>
      <c r="J13" s="71">
        <v>10</v>
      </c>
      <c r="K13" s="64">
        <v>9</v>
      </c>
      <c r="L13" s="64">
        <v>9</v>
      </c>
      <c r="M13" s="65" t="s">
        <v>27</v>
      </c>
      <c r="N13" s="322">
        <f t="shared" si="1"/>
        <v>28</v>
      </c>
      <c r="O13" s="323">
        <v>9</v>
      </c>
      <c r="P13" s="324">
        <v>8</v>
      </c>
      <c r="Q13" s="324">
        <v>7</v>
      </c>
      <c r="R13" s="325" t="s">
        <v>27</v>
      </c>
      <c r="S13" s="77">
        <f t="shared" si="2"/>
        <v>24</v>
      </c>
      <c r="T13" s="89">
        <v>8</v>
      </c>
      <c r="U13" s="26">
        <v>8</v>
      </c>
      <c r="V13" s="26">
        <v>9</v>
      </c>
      <c r="W13" s="27">
        <v>10</v>
      </c>
      <c r="X13" s="27">
        <v>11</v>
      </c>
      <c r="Y13" s="77">
        <f t="shared" si="3"/>
        <v>46</v>
      </c>
      <c r="Z13" s="89" t="s">
        <v>42</v>
      </c>
      <c r="AA13" s="26" t="s">
        <v>27</v>
      </c>
      <c r="AB13" s="26">
        <v>8</v>
      </c>
      <c r="AC13" s="26">
        <v>10</v>
      </c>
      <c r="AD13" s="77">
        <f t="shared" si="4"/>
        <v>18</v>
      </c>
      <c r="AE13" s="26"/>
      <c r="AF13" s="26"/>
      <c r="AG13" s="26"/>
      <c r="AH13" s="26"/>
      <c r="AI13" s="77">
        <f t="shared" si="5"/>
        <v>0</v>
      </c>
      <c r="AJ13" s="26"/>
      <c r="AK13" s="26"/>
      <c r="AL13" s="26"/>
      <c r="AM13" s="26"/>
      <c r="AN13" s="77">
        <f t="shared" si="6"/>
        <v>0</v>
      </c>
      <c r="AO13" s="26"/>
      <c r="AP13" s="26"/>
      <c r="AQ13" s="26"/>
      <c r="AR13" s="26"/>
      <c r="AS13" s="77">
        <f t="shared" si="7"/>
        <v>0</v>
      </c>
      <c r="AT13" s="326">
        <f t="shared" si="8"/>
        <v>157</v>
      </c>
    </row>
    <row r="14" spans="1:46" s="319" customFormat="1" ht="15" customHeight="1">
      <c r="A14" s="310">
        <v>7</v>
      </c>
      <c r="B14" s="290" t="s">
        <v>124</v>
      </c>
      <c r="C14" s="44">
        <v>3742</v>
      </c>
      <c r="D14" s="321">
        <v>129</v>
      </c>
      <c r="E14" s="64"/>
      <c r="F14" s="64"/>
      <c r="G14" s="64"/>
      <c r="H14" s="65"/>
      <c r="I14" s="322">
        <f t="shared" si="0"/>
        <v>0</v>
      </c>
      <c r="J14" s="71"/>
      <c r="K14" s="64"/>
      <c r="L14" s="64"/>
      <c r="M14" s="65"/>
      <c r="N14" s="322">
        <f t="shared" si="1"/>
        <v>0</v>
      </c>
      <c r="O14" s="71">
        <v>13</v>
      </c>
      <c r="P14" s="64">
        <v>15</v>
      </c>
      <c r="Q14" s="64">
        <v>15</v>
      </c>
      <c r="R14" s="65">
        <v>14</v>
      </c>
      <c r="S14" s="77">
        <f t="shared" si="2"/>
        <v>57</v>
      </c>
      <c r="T14" s="71">
        <v>13</v>
      </c>
      <c r="U14" s="64">
        <v>15</v>
      </c>
      <c r="V14" s="64">
        <v>15</v>
      </c>
      <c r="W14" s="65">
        <v>14</v>
      </c>
      <c r="X14" s="65" t="s">
        <v>27</v>
      </c>
      <c r="Y14" s="77">
        <f t="shared" si="3"/>
        <v>57</v>
      </c>
      <c r="Z14" s="71">
        <v>9</v>
      </c>
      <c r="AA14" s="64">
        <v>15</v>
      </c>
      <c r="AB14" s="64">
        <v>12</v>
      </c>
      <c r="AC14" s="64" t="s">
        <v>116</v>
      </c>
      <c r="AD14" s="77">
        <f t="shared" si="4"/>
        <v>36</v>
      </c>
      <c r="AE14" s="64"/>
      <c r="AF14" s="64"/>
      <c r="AG14" s="64"/>
      <c r="AH14" s="64"/>
      <c r="AI14" s="77">
        <f t="shared" si="5"/>
        <v>0</v>
      </c>
      <c r="AJ14" s="64"/>
      <c r="AK14" s="64"/>
      <c r="AL14" s="64"/>
      <c r="AM14" s="64"/>
      <c r="AN14" s="77">
        <f t="shared" si="6"/>
        <v>0</v>
      </c>
      <c r="AO14" s="26"/>
      <c r="AP14" s="26"/>
      <c r="AQ14" s="26"/>
      <c r="AR14" s="26"/>
      <c r="AS14" s="77">
        <f t="shared" si="7"/>
        <v>0</v>
      </c>
      <c r="AT14" s="326">
        <f t="shared" si="8"/>
        <v>150</v>
      </c>
    </row>
    <row r="15" spans="1:46" s="319" customFormat="1" ht="13.5">
      <c r="A15" s="310">
        <v>8</v>
      </c>
      <c r="B15" s="290" t="s">
        <v>12</v>
      </c>
      <c r="C15" s="44" t="s">
        <v>13</v>
      </c>
      <c r="D15" s="321" t="s">
        <v>14</v>
      </c>
      <c r="E15" s="64" t="s">
        <v>42</v>
      </c>
      <c r="F15" s="64" t="s">
        <v>42</v>
      </c>
      <c r="G15" s="64" t="s">
        <v>53</v>
      </c>
      <c r="H15" s="65" t="s">
        <v>53</v>
      </c>
      <c r="I15" s="322">
        <f t="shared" si="0"/>
        <v>0</v>
      </c>
      <c r="J15" s="71"/>
      <c r="K15" s="64"/>
      <c r="L15" s="64"/>
      <c r="M15" s="65"/>
      <c r="N15" s="322">
        <f t="shared" si="1"/>
        <v>0</v>
      </c>
      <c r="O15" s="71"/>
      <c r="P15" s="64"/>
      <c r="Q15" s="64"/>
      <c r="R15" s="65"/>
      <c r="S15" s="77">
        <f t="shared" si="2"/>
        <v>0</v>
      </c>
      <c r="T15" s="71">
        <v>10</v>
      </c>
      <c r="U15" s="64">
        <v>9</v>
      </c>
      <c r="V15" s="64">
        <v>10</v>
      </c>
      <c r="W15" s="65">
        <v>11</v>
      </c>
      <c r="X15" s="65">
        <v>14</v>
      </c>
      <c r="Y15" s="77">
        <f t="shared" si="3"/>
        <v>54</v>
      </c>
      <c r="Z15" s="71">
        <v>8</v>
      </c>
      <c r="AA15" s="64">
        <v>11</v>
      </c>
      <c r="AB15" s="64">
        <v>10</v>
      </c>
      <c r="AC15" s="64">
        <v>15</v>
      </c>
      <c r="AD15" s="77">
        <f t="shared" si="4"/>
        <v>44</v>
      </c>
      <c r="AE15" s="64"/>
      <c r="AF15" s="64"/>
      <c r="AG15" s="64"/>
      <c r="AH15" s="64"/>
      <c r="AI15" s="77">
        <f t="shared" si="5"/>
        <v>0</v>
      </c>
      <c r="AJ15" s="64"/>
      <c r="AK15" s="64"/>
      <c r="AL15" s="64"/>
      <c r="AM15" s="64"/>
      <c r="AN15" s="77">
        <f t="shared" si="6"/>
        <v>0</v>
      </c>
      <c r="AO15" s="26"/>
      <c r="AP15" s="26"/>
      <c r="AQ15" s="26"/>
      <c r="AR15" s="26"/>
      <c r="AS15" s="77">
        <f t="shared" si="7"/>
        <v>0</v>
      </c>
      <c r="AT15" s="326">
        <f t="shared" si="8"/>
        <v>98</v>
      </c>
    </row>
    <row r="16" spans="1:46" s="319" customFormat="1" ht="13.5" customHeight="1">
      <c r="A16" s="310">
        <v>9</v>
      </c>
      <c r="B16" s="290" t="s">
        <v>50</v>
      </c>
      <c r="C16" s="44" t="s">
        <v>51</v>
      </c>
      <c r="D16" s="321" t="s">
        <v>52</v>
      </c>
      <c r="E16" s="64"/>
      <c r="F16" s="64"/>
      <c r="G16" s="64"/>
      <c r="H16" s="65"/>
      <c r="I16" s="322">
        <f t="shared" si="0"/>
        <v>0</v>
      </c>
      <c r="J16" s="71">
        <v>12</v>
      </c>
      <c r="K16" s="64">
        <v>15</v>
      </c>
      <c r="L16" s="64">
        <v>15</v>
      </c>
      <c r="M16" s="65">
        <v>13</v>
      </c>
      <c r="N16" s="322">
        <f t="shared" si="1"/>
        <v>55</v>
      </c>
      <c r="O16" s="71" t="s">
        <v>27</v>
      </c>
      <c r="P16" s="64" t="s">
        <v>42</v>
      </c>
      <c r="Q16" s="64">
        <v>8</v>
      </c>
      <c r="R16" s="65">
        <v>15</v>
      </c>
      <c r="S16" s="77">
        <f t="shared" si="2"/>
        <v>23</v>
      </c>
      <c r="T16" s="89"/>
      <c r="U16" s="96"/>
      <c r="V16" s="96"/>
      <c r="W16" s="49"/>
      <c r="X16" s="49"/>
      <c r="Y16" s="77">
        <f t="shared" si="3"/>
        <v>0</v>
      </c>
      <c r="Z16" s="71"/>
      <c r="AA16" s="64"/>
      <c r="AB16" s="64"/>
      <c r="AC16" s="64"/>
      <c r="AD16" s="77">
        <f t="shared" si="4"/>
        <v>0</v>
      </c>
      <c r="AE16" s="26"/>
      <c r="AF16" s="26"/>
      <c r="AG16" s="26"/>
      <c r="AH16" s="26"/>
      <c r="AI16" s="77">
        <f t="shared" si="5"/>
        <v>0</v>
      </c>
      <c r="AJ16" s="26"/>
      <c r="AK16" s="26"/>
      <c r="AL16" s="26"/>
      <c r="AM16" s="26"/>
      <c r="AN16" s="77">
        <f t="shared" si="6"/>
        <v>0</v>
      </c>
      <c r="AO16" s="26"/>
      <c r="AP16" s="26"/>
      <c r="AQ16" s="26"/>
      <c r="AR16" s="26"/>
      <c r="AS16" s="77">
        <f t="shared" si="7"/>
        <v>0</v>
      </c>
      <c r="AT16" s="326">
        <f t="shared" si="8"/>
        <v>78</v>
      </c>
    </row>
    <row r="17" spans="1:46" s="319" customFormat="1" ht="13.5">
      <c r="A17" s="310">
        <v>10</v>
      </c>
      <c r="B17" s="290" t="s">
        <v>123</v>
      </c>
      <c r="C17" s="44">
        <v>4072</v>
      </c>
      <c r="D17" s="321" t="s">
        <v>125</v>
      </c>
      <c r="E17" s="96"/>
      <c r="F17" s="96"/>
      <c r="G17" s="96"/>
      <c r="H17" s="49"/>
      <c r="I17" s="322">
        <f t="shared" si="0"/>
        <v>0</v>
      </c>
      <c r="J17" s="327"/>
      <c r="K17" s="96"/>
      <c r="L17" s="96"/>
      <c r="M17" s="49"/>
      <c r="N17" s="322">
        <f t="shared" si="1"/>
        <v>0</v>
      </c>
      <c r="O17" s="71">
        <v>14</v>
      </c>
      <c r="P17" s="64">
        <v>13</v>
      </c>
      <c r="Q17" s="64">
        <v>13</v>
      </c>
      <c r="R17" s="65">
        <v>11</v>
      </c>
      <c r="S17" s="77">
        <f t="shared" si="2"/>
        <v>51</v>
      </c>
      <c r="T17" s="327"/>
      <c r="U17" s="96"/>
      <c r="V17" s="96"/>
      <c r="W17" s="49"/>
      <c r="X17" s="49"/>
      <c r="Y17" s="77">
        <f t="shared" si="3"/>
        <v>0</v>
      </c>
      <c r="Z17" s="89"/>
      <c r="AA17" s="26"/>
      <c r="AB17" s="26"/>
      <c r="AC17" s="26"/>
      <c r="AD17" s="77">
        <f t="shared" si="4"/>
        <v>0</v>
      </c>
      <c r="AE17" s="26"/>
      <c r="AF17" s="26"/>
      <c r="AG17" s="26"/>
      <c r="AH17" s="26"/>
      <c r="AI17" s="77">
        <f t="shared" si="5"/>
        <v>0</v>
      </c>
      <c r="AJ17" s="26"/>
      <c r="AK17" s="26"/>
      <c r="AL17" s="26"/>
      <c r="AM17" s="26"/>
      <c r="AN17" s="77">
        <f t="shared" si="6"/>
        <v>0</v>
      </c>
      <c r="AO17" s="26"/>
      <c r="AP17" s="26"/>
      <c r="AQ17" s="26"/>
      <c r="AR17" s="26"/>
      <c r="AS17" s="77">
        <f t="shared" si="7"/>
        <v>0</v>
      </c>
      <c r="AT17" s="326">
        <f t="shared" si="8"/>
        <v>51</v>
      </c>
    </row>
    <row r="18" spans="1:46" s="319" customFormat="1" ht="13.5">
      <c r="A18" s="310">
        <v>11</v>
      </c>
      <c r="B18" s="291" t="s">
        <v>28</v>
      </c>
      <c r="C18" s="44" t="s">
        <v>29</v>
      </c>
      <c r="D18" s="328" t="s">
        <v>15</v>
      </c>
      <c r="E18" s="104" t="s">
        <v>27</v>
      </c>
      <c r="F18" s="104" t="s">
        <v>42</v>
      </c>
      <c r="G18" s="104" t="s">
        <v>42</v>
      </c>
      <c r="H18" s="329" t="s">
        <v>42</v>
      </c>
      <c r="I18" s="330">
        <f t="shared" si="0"/>
        <v>0</v>
      </c>
      <c r="J18" s="331"/>
      <c r="K18" s="104"/>
      <c r="L18" s="104"/>
      <c r="M18" s="329"/>
      <c r="N18" s="330">
        <f t="shared" si="1"/>
        <v>0</v>
      </c>
      <c r="O18" s="331"/>
      <c r="P18" s="104"/>
      <c r="Q18" s="104"/>
      <c r="R18" s="329"/>
      <c r="S18" s="131">
        <f t="shared" si="2"/>
        <v>0</v>
      </c>
      <c r="T18" s="331"/>
      <c r="U18" s="104"/>
      <c r="V18" s="104"/>
      <c r="W18" s="329"/>
      <c r="X18" s="329"/>
      <c r="Y18" s="77">
        <f t="shared" si="3"/>
        <v>0</v>
      </c>
      <c r="Z18" s="331"/>
      <c r="AA18" s="104"/>
      <c r="AB18" s="104"/>
      <c r="AC18" s="104"/>
      <c r="AD18" s="131">
        <f t="shared" si="4"/>
        <v>0</v>
      </c>
      <c r="AE18" s="104"/>
      <c r="AF18" s="104"/>
      <c r="AG18" s="104"/>
      <c r="AH18" s="104"/>
      <c r="AI18" s="131">
        <f t="shared" si="5"/>
        <v>0</v>
      </c>
      <c r="AJ18" s="104"/>
      <c r="AK18" s="104"/>
      <c r="AL18" s="104"/>
      <c r="AM18" s="104"/>
      <c r="AN18" s="131">
        <f t="shared" si="6"/>
        <v>0</v>
      </c>
      <c r="AO18" s="51"/>
      <c r="AP18" s="51"/>
      <c r="AQ18" s="51"/>
      <c r="AR18" s="51"/>
      <c r="AS18" s="131">
        <f t="shared" si="7"/>
        <v>0</v>
      </c>
      <c r="AT18" s="332">
        <f t="shared" si="8"/>
        <v>0</v>
      </c>
    </row>
    <row r="19" spans="1:46" s="319" customFormat="1" ht="13.5">
      <c r="A19" s="310">
        <v>12</v>
      </c>
      <c r="B19" s="291" t="s">
        <v>129</v>
      </c>
      <c r="C19" s="44">
        <v>12696</v>
      </c>
      <c r="D19" s="328" t="s">
        <v>130</v>
      </c>
      <c r="E19" s="104"/>
      <c r="F19" s="104"/>
      <c r="G19" s="104"/>
      <c r="H19" s="329"/>
      <c r="I19" s="330"/>
      <c r="J19" s="331"/>
      <c r="K19" s="104"/>
      <c r="L19" s="104"/>
      <c r="M19" s="329"/>
      <c r="N19" s="330"/>
      <c r="O19" s="331"/>
      <c r="P19" s="104"/>
      <c r="Q19" s="104"/>
      <c r="R19" s="329"/>
      <c r="S19" s="131"/>
      <c r="T19" s="331">
        <v>11</v>
      </c>
      <c r="U19" s="104">
        <v>13</v>
      </c>
      <c r="V19" s="104">
        <v>11</v>
      </c>
      <c r="W19" s="329">
        <v>12</v>
      </c>
      <c r="X19" s="329">
        <v>13</v>
      </c>
      <c r="Y19" s="77">
        <f t="shared" si="3"/>
        <v>60</v>
      </c>
      <c r="Z19" s="331">
        <v>10</v>
      </c>
      <c r="AA19" s="104" t="s">
        <v>27</v>
      </c>
      <c r="AB19" s="104" t="s">
        <v>116</v>
      </c>
      <c r="AC19" s="104" t="s">
        <v>116</v>
      </c>
      <c r="AD19" s="131">
        <f t="shared" si="4"/>
        <v>10</v>
      </c>
      <c r="AE19" s="104"/>
      <c r="AF19" s="104"/>
      <c r="AG19" s="104"/>
      <c r="AH19" s="104"/>
      <c r="AI19" s="131"/>
      <c r="AJ19" s="104"/>
      <c r="AK19" s="104"/>
      <c r="AL19" s="104"/>
      <c r="AM19" s="104"/>
      <c r="AN19" s="131"/>
      <c r="AO19" s="51"/>
      <c r="AP19" s="51"/>
      <c r="AQ19" s="51"/>
      <c r="AR19" s="51"/>
      <c r="AS19" s="131"/>
      <c r="AT19" s="332"/>
    </row>
    <row r="20" spans="1:46" s="319" customFormat="1" ht="14.25" thickBot="1">
      <c r="A20" s="310">
        <v>13</v>
      </c>
      <c r="B20" s="292" t="s">
        <v>131</v>
      </c>
      <c r="C20" s="44" t="s">
        <v>132</v>
      </c>
      <c r="D20" s="333" t="s">
        <v>38</v>
      </c>
      <c r="E20" s="100"/>
      <c r="F20" s="100"/>
      <c r="G20" s="100"/>
      <c r="H20" s="334"/>
      <c r="I20" s="335"/>
      <c r="J20" s="336"/>
      <c r="K20" s="100"/>
      <c r="L20" s="100"/>
      <c r="M20" s="334"/>
      <c r="N20" s="335"/>
      <c r="O20" s="336"/>
      <c r="P20" s="100"/>
      <c r="Q20" s="100"/>
      <c r="R20" s="334"/>
      <c r="S20" s="337"/>
      <c r="T20" s="336" t="s">
        <v>27</v>
      </c>
      <c r="U20" s="100" t="s">
        <v>42</v>
      </c>
      <c r="V20" s="100" t="s">
        <v>42</v>
      </c>
      <c r="W20" s="334" t="s">
        <v>42</v>
      </c>
      <c r="X20" s="334" t="s">
        <v>42</v>
      </c>
      <c r="Y20" s="337">
        <f t="shared" si="3"/>
        <v>0</v>
      </c>
      <c r="Z20" s="336" t="s">
        <v>27</v>
      </c>
      <c r="AA20" s="100" t="s">
        <v>116</v>
      </c>
      <c r="AB20" s="100"/>
      <c r="AC20" s="100"/>
      <c r="AD20" s="131">
        <f t="shared" si="4"/>
        <v>0</v>
      </c>
      <c r="AE20" s="100"/>
      <c r="AF20" s="100"/>
      <c r="AG20" s="100"/>
      <c r="AH20" s="100"/>
      <c r="AI20" s="337"/>
      <c r="AJ20" s="100"/>
      <c r="AK20" s="100"/>
      <c r="AL20" s="100"/>
      <c r="AM20" s="100"/>
      <c r="AN20" s="337"/>
      <c r="AO20" s="58"/>
      <c r="AP20" s="58"/>
      <c r="AQ20" s="58"/>
      <c r="AR20" s="58"/>
      <c r="AS20" s="337"/>
      <c r="AT20" s="338"/>
    </row>
    <row r="21" spans="1:46" ht="15" thickBot="1">
      <c r="A21" s="231"/>
      <c r="B21" s="231"/>
      <c r="C21" s="231"/>
      <c r="D21" s="140" t="s">
        <v>1</v>
      </c>
      <c r="E21" s="368">
        <v>8</v>
      </c>
      <c r="F21" s="369"/>
      <c r="G21" s="369"/>
      <c r="H21" s="370"/>
      <c r="I21" s="179"/>
      <c r="J21" s="368">
        <v>7</v>
      </c>
      <c r="K21" s="369"/>
      <c r="L21" s="369"/>
      <c r="M21" s="370"/>
      <c r="N21" s="179"/>
      <c r="O21" s="368">
        <f>COUNTA(O8:O20)</f>
        <v>9</v>
      </c>
      <c r="P21" s="369"/>
      <c r="Q21" s="369"/>
      <c r="R21" s="370"/>
      <c r="S21" s="179"/>
      <c r="T21" s="368">
        <f>COUNTA(T8:T20)</f>
        <v>10</v>
      </c>
      <c r="U21" s="369"/>
      <c r="V21" s="369"/>
      <c r="W21" s="369"/>
      <c r="X21" s="370"/>
      <c r="Y21" s="179"/>
      <c r="Z21" s="365">
        <f>COUNTA(Z8:Z20)</f>
        <v>10</v>
      </c>
      <c r="AA21" s="366"/>
      <c r="AB21" s="366"/>
      <c r="AC21" s="367"/>
      <c r="AD21" s="179"/>
      <c r="AE21" s="179">
        <f>COUNTA(AE8:AE20)</f>
        <v>0</v>
      </c>
      <c r="AF21" s="179"/>
      <c r="AG21" s="179"/>
      <c r="AH21" s="179"/>
      <c r="AI21" s="179"/>
      <c r="AJ21" s="179">
        <f>COUNTA(AJ8:AJ20)</f>
        <v>0</v>
      </c>
      <c r="AK21" s="179"/>
      <c r="AL21" s="179"/>
      <c r="AM21" s="179"/>
      <c r="AN21" s="179"/>
      <c r="AO21" s="179">
        <f>COUNTA(AO8:AO20)</f>
        <v>0</v>
      </c>
      <c r="AP21" s="179"/>
      <c r="AQ21" s="179"/>
      <c r="AR21" s="179"/>
      <c r="AS21" s="179"/>
      <c r="AT21" s="141"/>
    </row>
    <row r="22" spans="2:46" ht="12.75">
      <c r="B22" s="139"/>
      <c r="C22" s="139"/>
      <c r="D22" s="139"/>
      <c r="E22" s="339"/>
      <c r="F22" s="339"/>
      <c r="G22" s="339"/>
      <c r="H22" s="339"/>
      <c r="I22" s="339"/>
      <c r="J22" s="339"/>
      <c r="K22" s="339"/>
      <c r="L22" s="339"/>
      <c r="M22" s="339"/>
      <c r="N22" s="339"/>
      <c r="O22" s="339"/>
      <c r="P22" s="339"/>
      <c r="Q22" s="339"/>
      <c r="R22" s="339"/>
      <c r="S22" s="339"/>
      <c r="T22" s="233"/>
      <c r="U22" s="233"/>
      <c r="V22" s="233"/>
      <c r="W22" s="233"/>
      <c r="X22" s="233"/>
      <c r="Y22" s="233"/>
      <c r="Z22" s="233"/>
      <c r="AA22" s="233"/>
      <c r="AB22" s="233"/>
      <c r="AC22" s="233"/>
      <c r="AD22" s="233"/>
      <c r="AE22" s="233"/>
      <c r="AF22" s="233"/>
      <c r="AG22" s="233"/>
      <c r="AH22" s="233"/>
      <c r="AI22" s="233"/>
      <c r="AJ22" s="233"/>
      <c r="AK22" s="233"/>
      <c r="AL22" s="233"/>
      <c r="AM22" s="233"/>
      <c r="AN22" s="233"/>
      <c r="AO22" s="233"/>
      <c r="AP22" s="233"/>
      <c r="AQ22" s="233"/>
      <c r="AR22" s="233"/>
      <c r="AS22" s="233"/>
      <c r="AT22" s="233"/>
    </row>
    <row r="23" spans="2:46" ht="12.75">
      <c r="B23" s="139"/>
      <c r="C23" s="139"/>
      <c r="D23" s="139"/>
      <c r="E23" s="339"/>
      <c r="F23" s="339"/>
      <c r="G23" s="339"/>
      <c r="H23" s="339"/>
      <c r="I23" s="339"/>
      <c r="J23" s="339"/>
      <c r="K23" s="339"/>
      <c r="L23" s="339"/>
      <c r="M23" s="339"/>
      <c r="N23" s="339"/>
      <c r="O23" s="339"/>
      <c r="P23" s="339"/>
      <c r="Q23" s="339"/>
      <c r="R23" s="339"/>
      <c r="S23" s="339"/>
      <c r="T23" s="233"/>
      <c r="U23" s="233"/>
      <c r="V23" s="233"/>
      <c r="W23" s="233"/>
      <c r="X23" s="233"/>
      <c r="Y23" s="233"/>
      <c r="Z23" s="233"/>
      <c r="AA23" s="233"/>
      <c r="AB23" s="233"/>
      <c r="AC23" s="233"/>
      <c r="AD23" s="233"/>
      <c r="AE23" s="233"/>
      <c r="AF23" s="233"/>
      <c r="AG23" s="233"/>
      <c r="AH23" s="233"/>
      <c r="AI23" s="233"/>
      <c r="AJ23" s="233"/>
      <c r="AK23" s="233"/>
      <c r="AL23" s="233"/>
      <c r="AM23" s="233"/>
      <c r="AN23" s="233"/>
      <c r="AO23" s="233"/>
      <c r="AP23" s="233"/>
      <c r="AQ23" s="233"/>
      <c r="AR23" s="233"/>
      <c r="AS23" s="233"/>
      <c r="AT23" s="233"/>
    </row>
    <row r="24" spans="5:46" ht="12.75" customHeight="1">
      <c r="E24" s="339"/>
      <c r="F24" s="339"/>
      <c r="G24" s="339"/>
      <c r="H24" s="339"/>
      <c r="I24" s="339"/>
      <c r="J24" s="339"/>
      <c r="K24" s="339"/>
      <c r="L24" s="339"/>
      <c r="M24" s="339"/>
      <c r="N24" s="339"/>
      <c r="O24" s="339"/>
      <c r="P24" s="339"/>
      <c r="Q24" s="339"/>
      <c r="R24" s="339"/>
      <c r="S24" s="339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S24" s="16"/>
      <c r="AT24" s="16"/>
    </row>
    <row r="25" spans="5:46" ht="12.75" customHeight="1">
      <c r="E25" s="339"/>
      <c r="F25" s="339"/>
      <c r="G25" s="339"/>
      <c r="H25" s="339"/>
      <c r="I25" s="339"/>
      <c r="J25" s="339"/>
      <c r="K25" s="339"/>
      <c r="L25" s="339"/>
      <c r="M25" s="339"/>
      <c r="N25" s="339"/>
      <c r="O25" s="339"/>
      <c r="P25" s="339"/>
      <c r="Q25" s="339"/>
      <c r="R25" s="339"/>
      <c r="S25" s="339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</row>
    <row r="26" spans="5:46" ht="12.75" customHeight="1">
      <c r="E26" s="339"/>
      <c r="F26" s="339"/>
      <c r="G26" s="339"/>
      <c r="H26" s="339"/>
      <c r="I26" s="339"/>
      <c r="J26" s="339"/>
      <c r="K26" s="339"/>
      <c r="L26" s="339"/>
      <c r="M26" s="339"/>
      <c r="N26" s="339"/>
      <c r="O26" s="339"/>
      <c r="P26" s="339"/>
      <c r="Q26" s="339"/>
      <c r="R26" s="339"/>
      <c r="S26" s="339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</row>
    <row r="27" spans="5:46" ht="12.75" customHeight="1">
      <c r="E27" s="339"/>
      <c r="F27" s="339"/>
      <c r="G27" s="339"/>
      <c r="H27" s="339"/>
      <c r="I27" s="339"/>
      <c r="J27" s="339"/>
      <c r="K27" s="339"/>
      <c r="L27" s="339"/>
      <c r="M27" s="339"/>
      <c r="N27" s="339"/>
      <c r="O27" s="339"/>
      <c r="P27" s="339"/>
      <c r="Q27" s="339"/>
      <c r="R27" s="339"/>
      <c r="S27" s="339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</row>
    <row r="28" spans="2:46" ht="12.75">
      <c r="B28" s="234" t="s">
        <v>39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</row>
    <row r="29" ht="12.75">
      <c r="B29" s="234" t="s">
        <v>40</v>
      </c>
    </row>
    <row r="30" ht="12.75">
      <c r="B30" s="234" t="s">
        <v>41</v>
      </c>
    </row>
    <row r="31" spans="2:9" ht="12.75">
      <c r="B31" s="234" t="s">
        <v>46</v>
      </c>
      <c r="C31" s="16"/>
      <c r="D31" s="16"/>
      <c r="E31" s="16"/>
      <c r="F31" s="16"/>
      <c r="G31" s="16"/>
      <c r="H31" s="16"/>
      <c r="I31" s="16"/>
    </row>
    <row r="32" spans="2:9" ht="12.75">
      <c r="B32" s="234" t="s">
        <v>83</v>
      </c>
      <c r="C32" s="16"/>
      <c r="D32" s="16"/>
      <c r="E32" s="16"/>
      <c r="F32" s="16"/>
      <c r="G32" s="16"/>
      <c r="H32" s="16"/>
      <c r="I32" s="16"/>
    </row>
    <row r="33" spans="3:9" ht="12.75">
      <c r="C33" s="16"/>
      <c r="D33" s="16"/>
      <c r="E33" s="16"/>
      <c r="F33" s="16"/>
      <c r="G33" s="16"/>
      <c r="H33" s="16"/>
      <c r="I33" s="16"/>
    </row>
    <row r="34" spans="3:9" ht="12.75">
      <c r="C34" s="16"/>
      <c r="D34" s="16"/>
      <c r="E34" s="16"/>
      <c r="F34" s="16"/>
      <c r="G34" s="16"/>
      <c r="H34" s="16"/>
      <c r="I34" s="16"/>
    </row>
  </sheetData>
  <sheetProtection/>
  <mergeCells count="21">
    <mergeCell ref="E21:H21"/>
    <mergeCell ref="J21:M21"/>
    <mergeCell ref="O21:R21"/>
    <mergeCell ref="T21:X21"/>
    <mergeCell ref="Z21:AC21"/>
    <mergeCell ref="AE6:AI6"/>
    <mergeCell ref="E5:I5"/>
    <mergeCell ref="E6:I6"/>
    <mergeCell ref="AJ5:AN5"/>
    <mergeCell ref="Z5:AD5"/>
    <mergeCell ref="AJ6:AN6"/>
    <mergeCell ref="AO6:AS6"/>
    <mergeCell ref="O5:S5"/>
    <mergeCell ref="J6:N6"/>
    <mergeCell ref="AE5:AI5"/>
    <mergeCell ref="T5:Y5"/>
    <mergeCell ref="J5:N5"/>
    <mergeCell ref="AO5:AS5"/>
    <mergeCell ref="O6:S6"/>
    <mergeCell ref="T6:Y6"/>
    <mergeCell ref="Z6:AD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T35"/>
  <sheetViews>
    <sheetView zoomScalePageLayoutView="0" workbookViewId="0" topLeftCell="A1">
      <selection activeCell="Z26" sqref="Z26:AC26"/>
    </sheetView>
  </sheetViews>
  <sheetFormatPr defaultColWidth="9.140625" defaultRowHeight="12.75"/>
  <cols>
    <col min="1" max="1" width="4.57421875" style="0" customWidth="1"/>
    <col min="2" max="2" width="31.00390625" style="0" customWidth="1"/>
    <col min="3" max="3" width="12.421875" style="0" customWidth="1"/>
    <col min="4" max="4" width="10.8515625" style="0" customWidth="1"/>
    <col min="5" max="45" width="4.28125" style="0" customWidth="1"/>
    <col min="46" max="46" width="7.28125" style="0" customWidth="1"/>
  </cols>
  <sheetData>
    <row r="2" spans="1:46" ht="12.75" customHeight="1">
      <c r="A2" s="341" t="s">
        <v>103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  <c r="AD2" s="341"/>
      <c r="AE2" s="341"/>
      <c r="AF2" s="341"/>
      <c r="AG2" s="341"/>
      <c r="AH2" s="341"/>
      <c r="AI2" s="341"/>
      <c r="AJ2" s="341"/>
      <c r="AK2" s="341"/>
      <c r="AL2" s="341"/>
      <c r="AM2" s="341"/>
      <c r="AN2" s="341"/>
      <c r="AO2" s="341"/>
      <c r="AP2" s="341"/>
      <c r="AQ2" s="341"/>
      <c r="AR2" s="341"/>
      <c r="AS2" s="341"/>
      <c r="AT2" s="341"/>
    </row>
    <row r="3" spans="1:46" ht="12.75" customHeight="1">
      <c r="A3" s="341"/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1"/>
      <c r="AA3" s="341"/>
      <c r="AB3" s="341"/>
      <c r="AC3" s="341"/>
      <c r="AD3" s="341"/>
      <c r="AE3" s="341"/>
      <c r="AF3" s="341"/>
      <c r="AG3" s="341"/>
      <c r="AH3" s="341"/>
      <c r="AI3" s="341"/>
      <c r="AJ3" s="341"/>
      <c r="AK3" s="341"/>
      <c r="AL3" s="341"/>
      <c r="AM3" s="341"/>
      <c r="AN3" s="341"/>
      <c r="AO3" s="341"/>
      <c r="AP3" s="341"/>
      <c r="AQ3" s="341"/>
      <c r="AR3" s="341"/>
      <c r="AS3" s="341"/>
      <c r="AT3" s="341"/>
    </row>
    <row r="4" spans="1:46" ht="24" customHeight="1" thickBot="1">
      <c r="A4" s="341"/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341"/>
      <c r="V4" s="341"/>
      <c r="W4" s="341"/>
      <c r="X4" s="341"/>
      <c r="Y4" s="341"/>
      <c r="Z4" s="341"/>
      <c r="AA4" s="341"/>
      <c r="AB4" s="341"/>
      <c r="AC4" s="341"/>
      <c r="AD4" s="341"/>
      <c r="AE4" s="341"/>
      <c r="AF4" s="341"/>
      <c r="AG4" s="341"/>
      <c r="AH4" s="341"/>
      <c r="AI4" s="341"/>
      <c r="AJ4" s="341"/>
      <c r="AK4" s="341"/>
      <c r="AL4" s="341"/>
      <c r="AM4" s="341"/>
      <c r="AN4" s="341"/>
      <c r="AO4" s="341"/>
      <c r="AP4" s="341"/>
      <c r="AQ4" s="341"/>
      <c r="AR4" s="341"/>
      <c r="AS4" s="341"/>
      <c r="AT4" s="341"/>
    </row>
    <row r="5" spans="5:46" ht="15">
      <c r="E5" s="351" t="s">
        <v>2</v>
      </c>
      <c r="F5" s="352"/>
      <c r="G5" s="352"/>
      <c r="H5" s="352"/>
      <c r="I5" s="353"/>
      <c r="J5" s="351" t="s">
        <v>3</v>
      </c>
      <c r="K5" s="352"/>
      <c r="L5" s="352"/>
      <c r="M5" s="352"/>
      <c r="N5" s="353"/>
      <c r="O5" s="351" t="s">
        <v>4</v>
      </c>
      <c r="P5" s="352"/>
      <c r="Q5" s="352"/>
      <c r="R5" s="352"/>
      <c r="S5" s="353"/>
      <c r="T5" s="351" t="s">
        <v>5</v>
      </c>
      <c r="U5" s="352"/>
      <c r="V5" s="352"/>
      <c r="W5" s="352"/>
      <c r="X5" s="352"/>
      <c r="Y5" s="353"/>
      <c r="Z5" s="351" t="s">
        <v>6</v>
      </c>
      <c r="AA5" s="352"/>
      <c r="AB5" s="352"/>
      <c r="AC5" s="352"/>
      <c r="AD5" s="353"/>
      <c r="AE5" s="351" t="s">
        <v>7</v>
      </c>
      <c r="AF5" s="352"/>
      <c r="AG5" s="352"/>
      <c r="AH5" s="352"/>
      <c r="AI5" s="353"/>
      <c r="AJ5" s="351" t="s">
        <v>61</v>
      </c>
      <c r="AK5" s="352"/>
      <c r="AL5" s="352"/>
      <c r="AM5" s="352"/>
      <c r="AN5" s="353"/>
      <c r="AO5" s="351" t="s">
        <v>62</v>
      </c>
      <c r="AP5" s="352"/>
      <c r="AQ5" s="352"/>
      <c r="AR5" s="352"/>
      <c r="AS5" s="353"/>
      <c r="AT5" s="209" t="s">
        <v>95</v>
      </c>
    </row>
    <row r="6" spans="5:46" ht="15.75" thickBot="1">
      <c r="E6" s="348">
        <v>43708</v>
      </c>
      <c r="F6" s="349"/>
      <c r="G6" s="349"/>
      <c r="H6" s="349"/>
      <c r="I6" s="350"/>
      <c r="J6" s="354">
        <v>43729</v>
      </c>
      <c r="K6" s="355"/>
      <c r="L6" s="355"/>
      <c r="M6" s="355"/>
      <c r="N6" s="356"/>
      <c r="O6" s="354">
        <v>43750</v>
      </c>
      <c r="P6" s="355"/>
      <c r="Q6" s="355"/>
      <c r="R6" s="355"/>
      <c r="S6" s="356"/>
      <c r="T6" s="348">
        <v>43781</v>
      </c>
      <c r="U6" s="349"/>
      <c r="V6" s="349"/>
      <c r="W6" s="349"/>
      <c r="X6" s="349"/>
      <c r="Y6" s="350"/>
      <c r="Z6" s="348">
        <v>43807</v>
      </c>
      <c r="AA6" s="349"/>
      <c r="AB6" s="349"/>
      <c r="AC6" s="349"/>
      <c r="AD6" s="350"/>
      <c r="AE6" s="348"/>
      <c r="AF6" s="349"/>
      <c r="AG6" s="349"/>
      <c r="AH6" s="349"/>
      <c r="AI6" s="350"/>
      <c r="AJ6" s="348"/>
      <c r="AK6" s="349"/>
      <c r="AL6" s="349"/>
      <c r="AM6" s="349"/>
      <c r="AN6" s="350"/>
      <c r="AO6" s="348"/>
      <c r="AP6" s="349"/>
      <c r="AQ6" s="349"/>
      <c r="AR6" s="349"/>
      <c r="AS6" s="350"/>
      <c r="AT6" s="210"/>
    </row>
    <row r="7" spans="1:46" ht="30" customHeight="1" thickBot="1">
      <c r="A7" s="296" t="s">
        <v>0</v>
      </c>
      <c r="B7" s="1" t="s">
        <v>8</v>
      </c>
      <c r="C7" s="1" t="s">
        <v>9</v>
      </c>
      <c r="D7" s="17" t="s">
        <v>10</v>
      </c>
      <c r="E7" s="18">
        <v>1</v>
      </c>
      <c r="F7" s="20">
        <v>2</v>
      </c>
      <c r="G7" s="20">
        <v>3</v>
      </c>
      <c r="H7" s="19" t="s">
        <v>11</v>
      </c>
      <c r="I7" s="19" t="s">
        <v>82</v>
      </c>
      <c r="J7" s="18">
        <v>1</v>
      </c>
      <c r="K7" s="20">
        <v>2</v>
      </c>
      <c r="L7" s="20">
        <v>3</v>
      </c>
      <c r="M7" s="19" t="s">
        <v>11</v>
      </c>
      <c r="N7" s="19" t="s">
        <v>82</v>
      </c>
      <c r="O7" s="20">
        <v>1</v>
      </c>
      <c r="P7" s="20">
        <v>2</v>
      </c>
      <c r="Q7" s="20">
        <v>3</v>
      </c>
      <c r="R7" s="19" t="s">
        <v>11</v>
      </c>
      <c r="S7" s="20" t="s">
        <v>82</v>
      </c>
      <c r="T7" s="2">
        <v>1</v>
      </c>
      <c r="U7" s="2">
        <v>2</v>
      </c>
      <c r="V7" s="2">
        <v>3</v>
      </c>
      <c r="W7" s="2">
        <v>4</v>
      </c>
      <c r="X7" s="69" t="s">
        <v>11</v>
      </c>
      <c r="Y7" s="94" t="s">
        <v>82</v>
      </c>
      <c r="Z7" s="67">
        <v>1</v>
      </c>
      <c r="AA7" s="68">
        <v>2</v>
      </c>
      <c r="AB7" s="18">
        <v>3</v>
      </c>
      <c r="AC7" s="90" t="s">
        <v>11</v>
      </c>
      <c r="AD7" s="69" t="s">
        <v>82</v>
      </c>
      <c r="AE7" s="67">
        <v>1</v>
      </c>
      <c r="AF7" s="68">
        <v>2</v>
      </c>
      <c r="AG7" s="18">
        <v>3</v>
      </c>
      <c r="AH7" s="90" t="s">
        <v>11</v>
      </c>
      <c r="AI7" s="69" t="s">
        <v>82</v>
      </c>
      <c r="AJ7" s="67">
        <v>1</v>
      </c>
      <c r="AK7" s="68">
        <v>2</v>
      </c>
      <c r="AL7" s="18">
        <v>3</v>
      </c>
      <c r="AM7" s="19" t="s">
        <v>11</v>
      </c>
      <c r="AN7" s="69" t="s">
        <v>82</v>
      </c>
      <c r="AO7" s="67">
        <v>1</v>
      </c>
      <c r="AP7" s="68">
        <v>2</v>
      </c>
      <c r="AQ7" s="18">
        <v>3</v>
      </c>
      <c r="AR7" s="19" t="s">
        <v>11</v>
      </c>
      <c r="AS7" s="294" t="s">
        <v>82</v>
      </c>
      <c r="AT7" s="211"/>
    </row>
    <row r="8" spans="1:46" ht="14.25">
      <c r="A8" s="155">
        <v>1</v>
      </c>
      <c r="B8" s="297" t="s">
        <v>55</v>
      </c>
      <c r="C8" s="163" t="s">
        <v>56</v>
      </c>
      <c r="D8" s="23">
        <v>144</v>
      </c>
      <c r="E8" s="70">
        <v>15</v>
      </c>
      <c r="F8" s="70">
        <v>15</v>
      </c>
      <c r="G8" s="70">
        <v>14</v>
      </c>
      <c r="H8" s="70">
        <v>14</v>
      </c>
      <c r="I8" s="156">
        <f aca="true" t="shared" si="0" ref="I8:I21">SUM(E8:H8)</f>
        <v>58</v>
      </c>
      <c r="J8" s="70">
        <v>15</v>
      </c>
      <c r="K8" s="70">
        <v>12</v>
      </c>
      <c r="L8" s="70">
        <v>14</v>
      </c>
      <c r="M8" s="70">
        <v>13</v>
      </c>
      <c r="N8" s="156">
        <f aca="true" t="shared" si="1" ref="N8:N21">SUM(J8:M8)</f>
        <v>54</v>
      </c>
      <c r="O8" s="23">
        <v>14</v>
      </c>
      <c r="P8" s="23">
        <v>14</v>
      </c>
      <c r="Q8" s="23">
        <v>14</v>
      </c>
      <c r="R8" s="23">
        <v>13</v>
      </c>
      <c r="S8" s="157">
        <f aca="true" t="shared" si="2" ref="S8:S21">SUM(O8:R8)</f>
        <v>55</v>
      </c>
      <c r="T8" s="70">
        <v>15</v>
      </c>
      <c r="U8" s="70">
        <v>13</v>
      </c>
      <c r="V8" s="70">
        <v>15</v>
      </c>
      <c r="W8" s="70">
        <v>15</v>
      </c>
      <c r="X8" s="70">
        <v>15</v>
      </c>
      <c r="Y8" s="156">
        <f aca="true" t="shared" si="3" ref="Y8:Y25">SUM(T8:X8)</f>
        <v>73</v>
      </c>
      <c r="Z8" s="23">
        <v>14</v>
      </c>
      <c r="AA8" s="23">
        <v>15</v>
      </c>
      <c r="AB8" s="23">
        <v>14</v>
      </c>
      <c r="AC8" s="23">
        <v>13</v>
      </c>
      <c r="AD8" s="157">
        <f aca="true" t="shared" si="4" ref="AD8:AD25">SUM(Z8:AC8)</f>
        <v>56</v>
      </c>
      <c r="AE8" s="23"/>
      <c r="AF8" s="23"/>
      <c r="AG8" s="23"/>
      <c r="AH8" s="23"/>
      <c r="AI8" s="157">
        <f aca="true" t="shared" si="5" ref="AI8:AI21">SUM(AE8:AH8)</f>
        <v>0</v>
      </c>
      <c r="AJ8" s="23"/>
      <c r="AK8" s="23"/>
      <c r="AL8" s="23"/>
      <c r="AM8" s="23"/>
      <c r="AN8" s="157">
        <f>SUM(AJ8:AM8)</f>
        <v>0</v>
      </c>
      <c r="AO8" s="23"/>
      <c r="AP8" s="23"/>
      <c r="AQ8" s="23"/>
      <c r="AR8" s="25"/>
      <c r="AS8" s="74">
        <f aca="true" t="shared" si="6" ref="AS8:AS21">SUM(AO8:AR8)</f>
        <v>0</v>
      </c>
      <c r="AT8" s="119">
        <f aca="true" t="shared" si="7" ref="AT8:AT21">+AS8+AN8+AI8+AD8+Y8+S8+N8+I8</f>
        <v>296</v>
      </c>
    </row>
    <row r="9" spans="1:46" ht="14.25">
      <c r="A9" s="158">
        <v>2</v>
      </c>
      <c r="B9" s="31" t="s">
        <v>32</v>
      </c>
      <c r="C9" s="144" t="s">
        <v>33</v>
      </c>
      <c r="D9" s="26" t="s">
        <v>34</v>
      </c>
      <c r="E9" s="64">
        <v>14</v>
      </c>
      <c r="F9" s="64">
        <v>10</v>
      </c>
      <c r="G9" s="64">
        <v>15</v>
      </c>
      <c r="H9" s="64">
        <v>15</v>
      </c>
      <c r="I9" s="136">
        <f t="shared" si="0"/>
        <v>54</v>
      </c>
      <c r="J9" s="64">
        <v>14</v>
      </c>
      <c r="K9" s="64">
        <v>15</v>
      </c>
      <c r="L9" s="64">
        <v>11</v>
      </c>
      <c r="M9" s="64">
        <v>14</v>
      </c>
      <c r="N9" s="136">
        <f t="shared" si="1"/>
        <v>54</v>
      </c>
      <c r="O9" s="26">
        <v>12</v>
      </c>
      <c r="P9" s="26">
        <v>13</v>
      </c>
      <c r="Q9" s="26">
        <v>13</v>
      </c>
      <c r="R9" s="26">
        <v>14</v>
      </c>
      <c r="S9" s="138">
        <f t="shared" si="2"/>
        <v>52</v>
      </c>
      <c r="T9" s="64">
        <v>14</v>
      </c>
      <c r="U9" s="64">
        <v>14</v>
      </c>
      <c r="V9" s="64">
        <v>14</v>
      </c>
      <c r="W9" s="64">
        <v>13</v>
      </c>
      <c r="X9" s="64">
        <v>14</v>
      </c>
      <c r="Y9" s="136">
        <f t="shared" si="3"/>
        <v>69</v>
      </c>
      <c r="Z9" s="26">
        <v>15</v>
      </c>
      <c r="AA9" s="26">
        <v>14</v>
      </c>
      <c r="AB9" s="26">
        <v>15</v>
      </c>
      <c r="AC9" s="26">
        <v>14</v>
      </c>
      <c r="AD9" s="138">
        <f t="shared" si="4"/>
        <v>58</v>
      </c>
      <c r="AE9" s="26"/>
      <c r="AF9" s="26"/>
      <c r="AG9" s="26"/>
      <c r="AH9" s="26"/>
      <c r="AI9" s="138">
        <f t="shared" si="5"/>
        <v>0</v>
      </c>
      <c r="AJ9" s="26"/>
      <c r="AK9" s="26"/>
      <c r="AL9" s="26"/>
      <c r="AM9" s="26"/>
      <c r="AN9" s="138">
        <v>0</v>
      </c>
      <c r="AO9" s="26"/>
      <c r="AP9" s="26"/>
      <c r="AQ9" s="26"/>
      <c r="AR9" s="28"/>
      <c r="AS9" s="74">
        <f t="shared" si="6"/>
        <v>0</v>
      </c>
      <c r="AT9" s="119">
        <f t="shared" si="7"/>
        <v>287</v>
      </c>
    </row>
    <row r="10" spans="1:46" ht="14.25">
      <c r="A10" s="158">
        <v>3</v>
      </c>
      <c r="B10" s="31" t="s">
        <v>28</v>
      </c>
      <c r="C10" s="144" t="s">
        <v>29</v>
      </c>
      <c r="D10" s="26" t="s">
        <v>15</v>
      </c>
      <c r="E10" s="64">
        <v>13</v>
      </c>
      <c r="F10" s="64">
        <v>14</v>
      </c>
      <c r="G10" s="64">
        <v>11</v>
      </c>
      <c r="H10" s="64">
        <v>11</v>
      </c>
      <c r="I10" s="136">
        <f t="shared" si="0"/>
        <v>49</v>
      </c>
      <c r="J10" s="64">
        <v>6</v>
      </c>
      <c r="K10" s="64">
        <v>10</v>
      </c>
      <c r="L10" s="64">
        <v>7</v>
      </c>
      <c r="M10" s="64">
        <v>8</v>
      </c>
      <c r="N10" s="136">
        <f t="shared" si="1"/>
        <v>31</v>
      </c>
      <c r="O10" s="26">
        <v>10</v>
      </c>
      <c r="P10" s="26">
        <v>11</v>
      </c>
      <c r="Q10" s="26">
        <v>10</v>
      </c>
      <c r="R10" s="26">
        <v>12</v>
      </c>
      <c r="S10" s="138">
        <f t="shared" si="2"/>
        <v>43</v>
      </c>
      <c r="T10" s="64">
        <v>13</v>
      </c>
      <c r="U10" s="64">
        <v>12</v>
      </c>
      <c r="V10" s="64">
        <v>10</v>
      </c>
      <c r="W10" s="64">
        <v>14</v>
      </c>
      <c r="X10" s="64">
        <v>13</v>
      </c>
      <c r="Y10" s="136">
        <f t="shared" si="3"/>
        <v>62</v>
      </c>
      <c r="Z10" s="26">
        <v>13</v>
      </c>
      <c r="AA10" s="26">
        <v>13</v>
      </c>
      <c r="AB10" s="26">
        <v>13</v>
      </c>
      <c r="AC10" s="26">
        <v>15</v>
      </c>
      <c r="AD10" s="138">
        <f t="shared" si="4"/>
        <v>54</v>
      </c>
      <c r="AE10" s="26"/>
      <c r="AF10" s="26"/>
      <c r="AG10" s="26"/>
      <c r="AH10" s="26"/>
      <c r="AI10" s="138">
        <f t="shared" si="5"/>
        <v>0</v>
      </c>
      <c r="AJ10" s="26"/>
      <c r="AK10" s="26"/>
      <c r="AL10" s="26"/>
      <c r="AM10" s="26"/>
      <c r="AN10" s="138">
        <f aca="true" t="shared" si="8" ref="AN10:AN21">SUM(AJ10:AM10)</f>
        <v>0</v>
      </c>
      <c r="AO10" s="26"/>
      <c r="AP10" s="26"/>
      <c r="AQ10" s="26"/>
      <c r="AR10" s="28"/>
      <c r="AS10" s="74">
        <f t="shared" si="6"/>
        <v>0</v>
      </c>
      <c r="AT10" s="119">
        <f t="shared" si="7"/>
        <v>239</v>
      </c>
    </row>
    <row r="11" spans="1:46" ht="14.25">
      <c r="A11" s="158">
        <v>4</v>
      </c>
      <c r="B11" s="31" t="s">
        <v>54</v>
      </c>
      <c r="C11" s="162">
        <v>19147</v>
      </c>
      <c r="D11" s="26">
        <v>28</v>
      </c>
      <c r="E11" s="64">
        <v>10</v>
      </c>
      <c r="F11" s="64">
        <v>13</v>
      </c>
      <c r="G11" s="64">
        <v>12</v>
      </c>
      <c r="H11" s="64">
        <v>13</v>
      </c>
      <c r="I11" s="136">
        <f t="shared" si="0"/>
        <v>48</v>
      </c>
      <c r="J11" s="64">
        <v>10</v>
      </c>
      <c r="K11" s="64">
        <v>8</v>
      </c>
      <c r="L11" s="64">
        <v>12</v>
      </c>
      <c r="M11" s="64">
        <v>11</v>
      </c>
      <c r="N11" s="136">
        <f t="shared" si="1"/>
        <v>41</v>
      </c>
      <c r="O11" s="96"/>
      <c r="P11" s="96"/>
      <c r="Q11" s="96"/>
      <c r="R11" s="96"/>
      <c r="S11" s="138">
        <f t="shared" si="2"/>
        <v>0</v>
      </c>
      <c r="T11" s="64">
        <v>12</v>
      </c>
      <c r="U11" s="64" t="s">
        <v>118</v>
      </c>
      <c r="V11" s="64">
        <v>12</v>
      </c>
      <c r="W11" s="64">
        <v>12</v>
      </c>
      <c r="X11" s="64">
        <v>11</v>
      </c>
      <c r="Y11" s="136">
        <f t="shared" si="3"/>
        <v>47</v>
      </c>
      <c r="Z11" s="26">
        <v>12</v>
      </c>
      <c r="AA11" s="26">
        <v>10</v>
      </c>
      <c r="AB11" s="26">
        <v>10</v>
      </c>
      <c r="AC11" s="26">
        <v>10</v>
      </c>
      <c r="AD11" s="138">
        <f t="shared" si="4"/>
        <v>42</v>
      </c>
      <c r="AE11" s="26"/>
      <c r="AF11" s="26"/>
      <c r="AG11" s="26"/>
      <c r="AH11" s="26"/>
      <c r="AI11" s="138">
        <f t="shared" si="5"/>
        <v>0</v>
      </c>
      <c r="AJ11" s="26"/>
      <c r="AK11" s="26"/>
      <c r="AL11" s="26"/>
      <c r="AM11" s="26"/>
      <c r="AN11" s="138">
        <f t="shared" si="8"/>
        <v>0</v>
      </c>
      <c r="AO11" s="26"/>
      <c r="AP11" s="26"/>
      <c r="AQ11" s="26"/>
      <c r="AR11" s="28"/>
      <c r="AS11" s="74">
        <f t="shared" si="6"/>
        <v>0</v>
      </c>
      <c r="AT11" s="119">
        <f t="shared" si="7"/>
        <v>178</v>
      </c>
    </row>
    <row r="12" spans="1:46" ht="14.25">
      <c r="A12" s="158">
        <v>5</v>
      </c>
      <c r="B12" s="31" t="s">
        <v>60</v>
      </c>
      <c r="C12" s="144">
        <v>10258</v>
      </c>
      <c r="D12" s="26" t="s">
        <v>117</v>
      </c>
      <c r="E12" s="64"/>
      <c r="F12" s="64"/>
      <c r="G12" s="64"/>
      <c r="H12" s="64"/>
      <c r="I12" s="136">
        <f t="shared" si="0"/>
        <v>0</v>
      </c>
      <c r="J12" s="64">
        <v>8</v>
      </c>
      <c r="K12" s="64">
        <v>11</v>
      </c>
      <c r="L12" s="64">
        <v>8</v>
      </c>
      <c r="M12" s="64">
        <v>6</v>
      </c>
      <c r="N12" s="136">
        <f t="shared" si="1"/>
        <v>33</v>
      </c>
      <c r="O12" s="64">
        <v>11</v>
      </c>
      <c r="P12" s="64">
        <v>10</v>
      </c>
      <c r="Q12" s="64">
        <v>11</v>
      </c>
      <c r="R12" s="64">
        <v>10</v>
      </c>
      <c r="S12" s="138">
        <f t="shared" si="2"/>
        <v>42</v>
      </c>
      <c r="T12" s="26"/>
      <c r="U12" s="26"/>
      <c r="V12" s="26"/>
      <c r="W12" s="26"/>
      <c r="X12" s="26"/>
      <c r="Y12" s="136">
        <f t="shared" si="3"/>
        <v>0</v>
      </c>
      <c r="Z12" s="64">
        <v>10</v>
      </c>
      <c r="AA12" s="64">
        <v>12</v>
      </c>
      <c r="AB12" s="64">
        <v>12</v>
      </c>
      <c r="AC12" s="64">
        <v>12</v>
      </c>
      <c r="AD12" s="138">
        <f t="shared" si="4"/>
        <v>46</v>
      </c>
      <c r="AE12" s="64"/>
      <c r="AF12" s="64"/>
      <c r="AG12" s="64"/>
      <c r="AH12" s="64"/>
      <c r="AI12" s="138">
        <f t="shared" si="5"/>
        <v>0</v>
      </c>
      <c r="AJ12" s="64"/>
      <c r="AK12" s="64"/>
      <c r="AL12" s="64"/>
      <c r="AM12" s="64"/>
      <c r="AN12" s="138">
        <f t="shared" si="8"/>
        <v>0</v>
      </c>
      <c r="AO12" s="64"/>
      <c r="AP12" s="64"/>
      <c r="AQ12" s="64"/>
      <c r="AR12" s="28"/>
      <c r="AS12" s="74">
        <f t="shared" si="6"/>
        <v>0</v>
      </c>
      <c r="AT12" s="119">
        <f t="shared" si="7"/>
        <v>121</v>
      </c>
    </row>
    <row r="13" spans="1:46" ht="14.25">
      <c r="A13" s="158">
        <v>6</v>
      </c>
      <c r="B13" s="31" t="s">
        <v>104</v>
      </c>
      <c r="C13" s="144">
        <v>5965</v>
      </c>
      <c r="D13" s="26" t="s">
        <v>105</v>
      </c>
      <c r="E13" s="64" t="s">
        <v>27</v>
      </c>
      <c r="F13" s="64">
        <v>12</v>
      </c>
      <c r="G13" s="64">
        <v>9</v>
      </c>
      <c r="H13" s="64">
        <v>10</v>
      </c>
      <c r="I13" s="136">
        <f t="shared" si="0"/>
        <v>31</v>
      </c>
      <c r="J13" s="64">
        <v>13</v>
      </c>
      <c r="K13" s="64">
        <v>14</v>
      </c>
      <c r="L13" s="64">
        <v>13</v>
      </c>
      <c r="M13" s="64">
        <v>15</v>
      </c>
      <c r="N13" s="136">
        <f t="shared" si="1"/>
        <v>55</v>
      </c>
      <c r="O13" s="64" t="s">
        <v>27</v>
      </c>
      <c r="P13" s="64">
        <v>12</v>
      </c>
      <c r="Q13" s="64">
        <v>12</v>
      </c>
      <c r="R13" s="64">
        <v>9</v>
      </c>
      <c r="S13" s="138">
        <f t="shared" si="2"/>
        <v>33</v>
      </c>
      <c r="T13" s="64"/>
      <c r="U13" s="64"/>
      <c r="V13" s="64"/>
      <c r="W13" s="64"/>
      <c r="X13" s="64"/>
      <c r="Y13" s="136">
        <f t="shared" si="3"/>
        <v>0</v>
      </c>
      <c r="Z13" s="64"/>
      <c r="AA13" s="64"/>
      <c r="AB13" s="64"/>
      <c r="AC13" s="64"/>
      <c r="AD13" s="138">
        <f t="shared" si="4"/>
        <v>0</v>
      </c>
      <c r="AE13" s="64"/>
      <c r="AF13" s="64"/>
      <c r="AG13" s="64"/>
      <c r="AH13" s="64"/>
      <c r="AI13" s="138">
        <f t="shared" si="5"/>
        <v>0</v>
      </c>
      <c r="AJ13" s="26"/>
      <c r="AK13" s="26"/>
      <c r="AL13" s="26"/>
      <c r="AM13" s="26"/>
      <c r="AN13" s="138">
        <f t="shared" si="8"/>
        <v>0</v>
      </c>
      <c r="AO13" s="64"/>
      <c r="AP13" s="64"/>
      <c r="AQ13" s="64"/>
      <c r="AR13" s="28"/>
      <c r="AS13" s="74">
        <f t="shared" si="6"/>
        <v>0</v>
      </c>
      <c r="AT13" s="119">
        <f t="shared" si="7"/>
        <v>119</v>
      </c>
    </row>
    <row r="14" spans="1:46" ht="14.25">
      <c r="A14" s="158">
        <v>7</v>
      </c>
      <c r="B14" s="31" t="s">
        <v>78</v>
      </c>
      <c r="C14" s="144">
        <v>19622</v>
      </c>
      <c r="D14" s="26" t="s">
        <v>79</v>
      </c>
      <c r="E14" s="64">
        <v>12</v>
      </c>
      <c r="F14" s="64" t="s">
        <v>27</v>
      </c>
      <c r="G14" s="64" t="s">
        <v>53</v>
      </c>
      <c r="H14" s="64" t="s">
        <v>53</v>
      </c>
      <c r="I14" s="136">
        <f t="shared" si="0"/>
        <v>12</v>
      </c>
      <c r="J14" s="64"/>
      <c r="K14" s="64"/>
      <c r="L14" s="64"/>
      <c r="M14" s="64"/>
      <c r="N14" s="136">
        <f t="shared" si="1"/>
        <v>0</v>
      </c>
      <c r="O14" s="64">
        <v>9</v>
      </c>
      <c r="P14" s="64">
        <v>6</v>
      </c>
      <c r="Q14" s="64" t="s">
        <v>116</v>
      </c>
      <c r="R14" s="64" t="s">
        <v>116</v>
      </c>
      <c r="S14" s="138">
        <f t="shared" si="2"/>
        <v>15</v>
      </c>
      <c r="T14" s="64">
        <v>11</v>
      </c>
      <c r="U14" s="64">
        <v>11</v>
      </c>
      <c r="V14" s="64">
        <v>13</v>
      </c>
      <c r="W14" s="64">
        <v>11</v>
      </c>
      <c r="X14" s="64">
        <v>10</v>
      </c>
      <c r="Y14" s="136">
        <f t="shared" si="3"/>
        <v>56</v>
      </c>
      <c r="Z14" s="26">
        <v>11</v>
      </c>
      <c r="AA14" s="26">
        <v>11</v>
      </c>
      <c r="AB14" s="26">
        <v>9</v>
      </c>
      <c r="AC14" s="26" t="s">
        <v>27</v>
      </c>
      <c r="AD14" s="138">
        <f t="shared" si="4"/>
        <v>31</v>
      </c>
      <c r="AE14" s="26"/>
      <c r="AF14" s="26"/>
      <c r="AG14" s="26"/>
      <c r="AH14" s="26"/>
      <c r="AI14" s="138">
        <f t="shared" si="5"/>
        <v>0</v>
      </c>
      <c r="AJ14" s="64"/>
      <c r="AK14" s="64"/>
      <c r="AL14" s="64"/>
      <c r="AM14" s="64"/>
      <c r="AN14" s="138">
        <f t="shared" si="8"/>
        <v>0</v>
      </c>
      <c r="AO14" s="64"/>
      <c r="AP14" s="64"/>
      <c r="AQ14" s="64"/>
      <c r="AR14" s="28"/>
      <c r="AS14" s="74">
        <f t="shared" si="6"/>
        <v>0</v>
      </c>
      <c r="AT14" s="119">
        <f t="shared" si="7"/>
        <v>114</v>
      </c>
    </row>
    <row r="15" spans="1:46" s="48" customFormat="1" ht="14.25">
      <c r="A15" s="158">
        <v>8</v>
      </c>
      <c r="B15" s="31" t="s">
        <v>74</v>
      </c>
      <c r="C15" s="144">
        <v>4267</v>
      </c>
      <c r="D15" s="26" t="s">
        <v>30</v>
      </c>
      <c r="E15" s="64">
        <v>11</v>
      </c>
      <c r="F15" s="64">
        <v>11</v>
      </c>
      <c r="G15" s="64">
        <v>10</v>
      </c>
      <c r="H15" s="64">
        <v>12</v>
      </c>
      <c r="I15" s="136">
        <f t="shared" si="0"/>
        <v>44</v>
      </c>
      <c r="J15" s="64">
        <v>9</v>
      </c>
      <c r="K15" s="64" t="s">
        <v>27</v>
      </c>
      <c r="L15" s="64" t="s">
        <v>27</v>
      </c>
      <c r="M15" s="64" t="s">
        <v>42</v>
      </c>
      <c r="N15" s="136">
        <f t="shared" si="1"/>
        <v>9</v>
      </c>
      <c r="O15" s="64">
        <v>8</v>
      </c>
      <c r="P15" s="64">
        <v>7</v>
      </c>
      <c r="Q15" s="64">
        <v>8</v>
      </c>
      <c r="R15" s="64">
        <v>8</v>
      </c>
      <c r="S15" s="138">
        <f t="shared" si="2"/>
        <v>31</v>
      </c>
      <c r="T15" s="64"/>
      <c r="U15" s="64"/>
      <c r="V15" s="64"/>
      <c r="W15" s="64"/>
      <c r="X15" s="64"/>
      <c r="Y15" s="136">
        <f t="shared" si="3"/>
        <v>0</v>
      </c>
      <c r="Z15" s="64" t="s">
        <v>27</v>
      </c>
      <c r="AA15" s="64" t="s">
        <v>42</v>
      </c>
      <c r="AB15" s="64">
        <v>8</v>
      </c>
      <c r="AC15" s="64" t="s">
        <v>27</v>
      </c>
      <c r="AD15" s="138">
        <f t="shared" si="4"/>
        <v>8</v>
      </c>
      <c r="AE15" s="64"/>
      <c r="AF15" s="64"/>
      <c r="AG15" s="64"/>
      <c r="AH15" s="64"/>
      <c r="AI15" s="138">
        <f t="shared" si="5"/>
        <v>0</v>
      </c>
      <c r="AJ15" s="64"/>
      <c r="AK15" s="64"/>
      <c r="AL15" s="64"/>
      <c r="AM15" s="64"/>
      <c r="AN15" s="138">
        <f t="shared" si="8"/>
        <v>0</v>
      </c>
      <c r="AO15" s="26"/>
      <c r="AP15" s="26"/>
      <c r="AQ15" s="26"/>
      <c r="AR15" s="28"/>
      <c r="AS15" s="74">
        <f t="shared" si="6"/>
        <v>0</v>
      </c>
      <c r="AT15" s="119">
        <f t="shared" si="7"/>
        <v>92</v>
      </c>
    </row>
    <row r="16" spans="1:46" ht="14.25">
      <c r="A16" s="158">
        <v>9</v>
      </c>
      <c r="B16" s="31" t="s">
        <v>110</v>
      </c>
      <c r="C16" s="144">
        <v>4233</v>
      </c>
      <c r="D16" s="26" t="s">
        <v>38</v>
      </c>
      <c r="E16" s="64"/>
      <c r="F16" s="64"/>
      <c r="G16" s="64"/>
      <c r="H16" s="64"/>
      <c r="I16" s="136">
        <f t="shared" si="0"/>
        <v>0</v>
      </c>
      <c r="J16" s="64">
        <v>11</v>
      </c>
      <c r="K16" s="64">
        <v>9</v>
      </c>
      <c r="L16" s="64">
        <v>15</v>
      </c>
      <c r="M16" s="64">
        <v>12</v>
      </c>
      <c r="N16" s="136">
        <f t="shared" si="1"/>
        <v>47</v>
      </c>
      <c r="O16" s="64">
        <v>7</v>
      </c>
      <c r="P16" s="64">
        <v>8</v>
      </c>
      <c r="Q16" s="64">
        <v>9</v>
      </c>
      <c r="R16" s="64">
        <v>11</v>
      </c>
      <c r="S16" s="138">
        <f t="shared" si="2"/>
        <v>35</v>
      </c>
      <c r="T16" s="26"/>
      <c r="U16" s="26"/>
      <c r="V16" s="26"/>
      <c r="W16" s="26"/>
      <c r="X16" s="26"/>
      <c r="Y16" s="136">
        <f t="shared" si="3"/>
        <v>0</v>
      </c>
      <c r="Z16" s="64"/>
      <c r="AA16" s="64"/>
      <c r="AB16" s="64"/>
      <c r="AC16" s="64"/>
      <c r="AD16" s="138">
        <f t="shared" si="4"/>
        <v>0</v>
      </c>
      <c r="AE16" s="64"/>
      <c r="AF16" s="64"/>
      <c r="AG16" s="64"/>
      <c r="AH16" s="64"/>
      <c r="AI16" s="138">
        <f t="shared" si="5"/>
        <v>0</v>
      </c>
      <c r="AJ16" s="64"/>
      <c r="AK16" s="64"/>
      <c r="AL16" s="64"/>
      <c r="AM16" s="64"/>
      <c r="AN16" s="138">
        <f t="shared" si="8"/>
        <v>0</v>
      </c>
      <c r="AO16" s="64"/>
      <c r="AP16" s="64"/>
      <c r="AQ16" s="64"/>
      <c r="AR16" s="28"/>
      <c r="AS16" s="74">
        <f t="shared" si="6"/>
        <v>0</v>
      </c>
      <c r="AT16" s="119">
        <f t="shared" si="7"/>
        <v>82</v>
      </c>
    </row>
    <row r="17" spans="1:46" ht="14.25">
      <c r="A17" s="158">
        <v>10</v>
      </c>
      <c r="B17" s="31" t="s">
        <v>121</v>
      </c>
      <c r="C17" s="144">
        <v>4493</v>
      </c>
      <c r="D17" s="26">
        <v>47</v>
      </c>
      <c r="E17" s="64"/>
      <c r="F17" s="64"/>
      <c r="G17" s="64"/>
      <c r="H17" s="64"/>
      <c r="I17" s="136">
        <f t="shared" si="0"/>
        <v>0</v>
      </c>
      <c r="J17" s="64"/>
      <c r="K17" s="64"/>
      <c r="L17" s="64"/>
      <c r="M17" s="64"/>
      <c r="N17" s="136">
        <f t="shared" si="1"/>
        <v>0</v>
      </c>
      <c r="O17" s="64">
        <v>15</v>
      </c>
      <c r="P17" s="64">
        <v>15</v>
      </c>
      <c r="Q17" s="64">
        <v>15</v>
      </c>
      <c r="R17" s="64">
        <v>15</v>
      </c>
      <c r="S17" s="138">
        <f t="shared" si="2"/>
        <v>60</v>
      </c>
      <c r="T17" s="64"/>
      <c r="U17" s="64"/>
      <c r="V17" s="64"/>
      <c r="W17" s="64"/>
      <c r="X17" s="64"/>
      <c r="Y17" s="136">
        <f t="shared" si="3"/>
        <v>0</v>
      </c>
      <c r="Z17" s="64"/>
      <c r="AA17" s="64"/>
      <c r="AB17" s="64"/>
      <c r="AC17" s="64"/>
      <c r="AD17" s="138">
        <f t="shared" si="4"/>
        <v>0</v>
      </c>
      <c r="AE17" s="64"/>
      <c r="AF17" s="64"/>
      <c r="AG17" s="64"/>
      <c r="AH17" s="64"/>
      <c r="AI17" s="138">
        <f t="shared" si="5"/>
        <v>0</v>
      </c>
      <c r="AJ17" s="64"/>
      <c r="AK17" s="64"/>
      <c r="AL17" s="64"/>
      <c r="AM17" s="64"/>
      <c r="AN17" s="138">
        <f t="shared" si="8"/>
        <v>0</v>
      </c>
      <c r="AO17" s="26"/>
      <c r="AP17" s="26"/>
      <c r="AQ17" s="26"/>
      <c r="AR17" s="28"/>
      <c r="AS17" s="74">
        <f t="shared" si="6"/>
        <v>0</v>
      </c>
      <c r="AT17" s="119">
        <f t="shared" si="7"/>
        <v>60</v>
      </c>
    </row>
    <row r="18" spans="1:46" ht="13.5">
      <c r="A18" s="298">
        <v>11</v>
      </c>
      <c r="B18" s="168" t="s">
        <v>35</v>
      </c>
      <c r="C18" s="173" t="s">
        <v>36</v>
      </c>
      <c r="D18" s="64" t="s">
        <v>37</v>
      </c>
      <c r="E18" s="64"/>
      <c r="F18" s="64"/>
      <c r="G18" s="64"/>
      <c r="H18" s="64"/>
      <c r="I18" s="136">
        <f t="shared" si="0"/>
        <v>0</v>
      </c>
      <c r="J18" s="64">
        <v>12</v>
      </c>
      <c r="K18" s="64">
        <v>13</v>
      </c>
      <c r="L18" s="64">
        <v>10</v>
      </c>
      <c r="M18" s="64">
        <v>10</v>
      </c>
      <c r="N18" s="136">
        <f t="shared" si="1"/>
        <v>45</v>
      </c>
      <c r="O18" s="64">
        <v>13</v>
      </c>
      <c r="P18" s="64" t="s">
        <v>42</v>
      </c>
      <c r="Q18" s="64" t="s">
        <v>42</v>
      </c>
      <c r="R18" s="64" t="s">
        <v>42</v>
      </c>
      <c r="S18" s="136">
        <f t="shared" si="2"/>
        <v>13</v>
      </c>
      <c r="T18" s="64"/>
      <c r="U18" s="64"/>
      <c r="V18" s="64"/>
      <c r="W18" s="64"/>
      <c r="X18" s="64"/>
      <c r="Y18" s="136">
        <f t="shared" si="3"/>
        <v>0</v>
      </c>
      <c r="Z18" s="64"/>
      <c r="AA18" s="64"/>
      <c r="AB18" s="64"/>
      <c r="AC18" s="64"/>
      <c r="AD18" s="136">
        <f t="shared" si="4"/>
        <v>0</v>
      </c>
      <c r="AE18" s="64"/>
      <c r="AF18" s="64"/>
      <c r="AG18" s="64"/>
      <c r="AH18" s="64"/>
      <c r="AI18" s="136">
        <f t="shared" si="5"/>
        <v>0</v>
      </c>
      <c r="AJ18" s="64"/>
      <c r="AK18" s="64"/>
      <c r="AL18" s="64"/>
      <c r="AM18" s="64"/>
      <c r="AN18" s="136">
        <f t="shared" si="8"/>
        <v>0</v>
      </c>
      <c r="AO18" s="64"/>
      <c r="AP18" s="64"/>
      <c r="AQ18" s="64"/>
      <c r="AR18" s="66"/>
      <c r="AS18" s="73">
        <f t="shared" si="6"/>
        <v>0</v>
      </c>
      <c r="AT18" s="172">
        <f t="shared" si="7"/>
        <v>58</v>
      </c>
    </row>
    <row r="19" spans="1:46" ht="14.25">
      <c r="A19" s="158">
        <v>12</v>
      </c>
      <c r="B19" s="31" t="s">
        <v>111</v>
      </c>
      <c r="C19" s="144">
        <v>25307</v>
      </c>
      <c r="D19" s="26" t="s">
        <v>112</v>
      </c>
      <c r="E19" s="64"/>
      <c r="F19" s="64"/>
      <c r="G19" s="64"/>
      <c r="H19" s="64"/>
      <c r="I19" s="136">
        <f t="shared" si="0"/>
        <v>0</v>
      </c>
      <c r="J19" s="64">
        <v>7</v>
      </c>
      <c r="K19" s="64">
        <v>7</v>
      </c>
      <c r="L19" s="64">
        <v>9</v>
      </c>
      <c r="M19" s="64">
        <v>9</v>
      </c>
      <c r="N19" s="136">
        <f t="shared" si="1"/>
        <v>32</v>
      </c>
      <c r="O19" s="64"/>
      <c r="P19" s="64"/>
      <c r="Q19" s="64"/>
      <c r="R19" s="64"/>
      <c r="S19" s="138">
        <f t="shared" si="2"/>
        <v>0</v>
      </c>
      <c r="T19" s="64"/>
      <c r="U19" s="64"/>
      <c r="V19" s="64"/>
      <c r="W19" s="64"/>
      <c r="X19" s="64"/>
      <c r="Y19" s="136">
        <f t="shared" si="3"/>
        <v>0</v>
      </c>
      <c r="Z19" s="64"/>
      <c r="AA19" s="64"/>
      <c r="AB19" s="64"/>
      <c r="AC19" s="64"/>
      <c r="AD19" s="138">
        <f t="shared" si="4"/>
        <v>0</v>
      </c>
      <c r="AE19" s="64"/>
      <c r="AF19" s="64"/>
      <c r="AG19" s="64"/>
      <c r="AH19" s="64"/>
      <c r="AI19" s="138">
        <f t="shared" si="5"/>
        <v>0</v>
      </c>
      <c r="AJ19" s="64"/>
      <c r="AK19" s="64"/>
      <c r="AL19" s="64"/>
      <c r="AM19" s="64"/>
      <c r="AN19" s="138">
        <f t="shared" si="8"/>
        <v>0</v>
      </c>
      <c r="AO19" s="26"/>
      <c r="AP19" s="26"/>
      <c r="AQ19" s="26"/>
      <c r="AR19" s="28"/>
      <c r="AS19" s="74">
        <f t="shared" si="6"/>
        <v>0</v>
      </c>
      <c r="AT19" s="119">
        <f t="shared" si="7"/>
        <v>32</v>
      </c>
    </row>
    <row r="20" spans="1:46" ht="14.25">
      <c r="A20" s="158">
        <v>13</v>
      </c>
      <c r="B20" s="31" t="s">
        <v>44</v>
      </c>
      <c r="C20" s="144">
        <v>16011</v>
      </c>
      <c r="D20" s="26">
        <v>16</v>
      </c>
      <c r="E20" s="26" t="s">
        <v>27</v>
      </c>
      <c r="F20" s="26" t="s">
        <v>42</v>
      </c>
      <c r="G20" s="26">
        <v>13</v>
      </c>
      <c r="H20" s="26" t="s">
        <v>27</v>
      </c>
      <c r="I20" s="136">
        <f t="shared" si="0"/>
        <v>13</v>
      </c>
      <c r="J20" s="64"/>
      <c r="K20" s="64"/>
      <c r="L20" s="64"/>
      <c r="M20" s="64"/>
      <c r="N20" s="136">
        <f t="shared" si="1"/>
        <v>0</v>
      </c>
      <c r="O20" s="64"/>
      <c r="P20" s="64"/>
      <c r="Q20" s="64"/>
      <c r="R20" s="64"/>
      <c r="S20" s="138">
        <f t="shared" si="2"/>
        <v>0</v>
      </c>
      <c r="T20" s="64"/>
      <c r="U20" s="64"/>
      <c r="V20" s="64"/>
      <c r="W20" s="64"/>
      <c r="X20" s="64"/>
      <c r="Y20" s="136">
        <f t="shared" si="3"/>
        <v>0</v>
      </c>
      <c r="Z20" s="64"/>
      <c r="AA20" s="64"/>
      <c r="AB20" s="64"/>
      <c r="AC20" s="64"/>
      <c r="AD20" s="138">
        <f t="shared" si="4"/>
        <v>0</v>
      </c>
      <c r="AE20" s="64"/>
      <c r="AF20" s="64"/>
      <c r="AG20" s="64"/>
      <c r="AH20" s="64"/>
      <c r="AI20" s="138">
        <f t="shared" si="5"/>
        <v>0</v>
      </c>
      <c r="AJ20" s="64"/>
      <c r="AK20" s="64"/>
      <c r="AL20" s="64"/>
      <c r="AM20" s="64"/>
      <c r="AN20" s="138">
        <f t="shared" si="8"/>
        <v>0</v>
      </c>
      <c r="AO20" s="64"/>
      <c r="AP20" s="64"/>
      <c r="AQ20" s="64"/>
      <c r="AR20" s="28"/>
      <c r="AS20" s="74">
        <f t="shared" si="6"/>
        <v>0</v>
      </c>
      <c r="AT20" s="119">
        <f t="shared" si="7"/>
        <v>13</v>
      </c>
    </row>
    <row r="21" spans="1:46" ht="14.25">
      <c r="A21" s="158">
        <v>14</v>
      </c>
      <c r="B21" s="31" t="s">
        <v>127</v>
      </c>
      <c r="C21" s="144" t="s">
        <v>128</v>
      </c>
      <c r="D21" s="26">
        <v>32</v>
      </c>
      <c r="E21" s="64"/>
      <c r="F21" s="64"/>
      <c r="G21" s="64"/>
      <c r="H21" s="64"/>
      <c r="I21" s="136">
        <f t="shared" si="0"/>
        <v>0</v>
      </c>
      <c r="J21" s="64"/>
      <c r="K21" s="64"/>
      <c r="L21" s="64"/>
      <c r="M21" s="64"/>
      <c r="N21" s="136">
        <f t="shared" si="1"/>
        <v>0</v>
      </c>
      <c r="O21" s="64" t="s">
        <v>27</v>
      </c>
      <c r="P21" s="64">
        <v>9</v>
      </c>
      <c r="Q21" s="64" t="s">
        <v>27</v>
      </c>
      <c r="R21" s="64" t="s">
        <v>27</v>
      </c>
      <c r="S21" s="138">
        <f t="shared" si="2"/>
        <v>9</v>
      </c>
      <c r="T21" s="64"/>
      <c r="U21" s="64"/>
      <c r="V21" s="64"/>
      <c r="W21" s="64"/>
      <c r="X21" s="64"/>
      <c r="Y21" s="136">
        <f t="shared" si="3"/>
        <v>0</v>
      </c>
      <c r="Z21" s="64"/>
      <c r="AA21" s="64"/>
      <c r="AB21" s="64"/>
      <c r="AC21" s="64"/>
      <c r="AD21" s="138">
        <f t="shared" si="4"/>
        <v>0</v>
      </c>
      <c r="AE21" s="64"/>
      <c r="AF21" s="64"/>
      <c r="AG21" s="64"/>
      <c r="AH21" s="64"/>
      <c r="AI21" s="138">
        <f t="shared" si="5"/>
        <v>0</v>
      </c>
      <c r="AJ21" s="64"/>
      <c r="AK21" s="64"/>
      <c r="AL21" s="64"/>
      <c r="AM21" s="64"/>
      <c r="AN21" s="138">
        <f t="shared" si="8"/>
        <v>0</v>
      </c>
      <c r="AO21" s="26"/>
      <c r="AP21" s="26"/>
      <c r="AQ21" s="26"/>
      <c r="AR21" s="28"/>
      <c r="AS21" s="74">
        <f t="shared" si="6"/>
        <v>0</v>
      </c>
      <c r="AT21" s="119">
        <f t="shared" si="7"/>
        <v>9</v>
      </c>
    </row>
    <row r="22" spans="1:46" ht="14.25">
      <c r="A22" s="158">
        <v>15</v>
      </c>
      <c r="B22" s="31" t="s">
        <v>43</v>
      </c>
      <c r="C22" s="144" t="s">
        <v>45</v>
      </c>
      <c r="D22" s="26">
        <v>100</v>
      </c>
      <c r="E22" s="64" t="s">
        <v>27</v>
      </c>
      <c r="F22" s="64" t="s">
        <v>42</v>
      </c>
      <c r="G22" s="64" t="s">
        <v>53</v>
      </c>
      <c r="H22" s="64" t="s">
        <v>53</v>
      </c>
      <c r="I22" s="136"/>
      <c r="J22" s="64"/>
      <c r="K22" s="64"/>
      <c r="L22" s="64"/>
      <c r="M22" s="64"/>
      <c r="N22" s="136"/>
      <c r="O22" s="64"/>
      <c r="P22" s="64"/>
      <c r="Q22" s="64"/>
      <c r="R22" s="64"/>
      <c r="S22" s="138"/>
      <c r="T22" s="64">
        <v>10</v>
      </c>
      <c r="U22" s="64">
        <v>15</v>
      </c>
      <c r="V22" s="64">
        <v>11</v>
      </c>
      <c r="W22" s="64" t="s">
        <v>42</v>
      </c>
      <c r="X22" s="64" t="s">
        <v>42</v>
      </c>
      <c r="Y22" s="136">
        <f t="shared" si="3"/>
        <v>36</v>
      </c>
      <c r="Z22" s="26" t="s">
        <v>27</v>
      </c>
      <c r="AA22" s="26" t="s">
        <v>27</v>
      </c>
      <c r="AB22" s="26" t="s">
        <v>27</v>
      </c>
      <c r="AC22" s="26" t="s">
        <v>42</v>
      </c>
      <c r="AD22" s="138">
        <f t="shared" si="4"/>
        <v>0</v>
      </c>
      <c r="AE22" s="26"/>
      <c r="AF22" s="26"/>
      <c r="AG22" s="26"/>
      <c r="AH22" s="26"/>
      <c r="AI22" s="138"/>
      <c r="AJ22" s="64"/>
      <c r="AK22" s="64"/>
      <c r="AL22" s="64"/>
      <c r="AM22" s="64"/>
      <c r="AN22" s="138"/>
      <c r="AO22" s="64"/>
      <c r="AP22" s="64"/>
      <c r="AQ22" s="64"/>
      <c r="AR22" s="28"/>
      <c r="AS22" s="74"/>
      <c r="AT22" s="119"/>
    </row>
    <row r="23" spans="1:46" ht="14.25">
      <c r="A23" s="158">
        <v>16</v>
      </c>
      <c r="B23" s="31" t="s">
        <v>133</v>
      </c>
      <c r="C23" s="144" t="s">
        <v>136</v>
      </c>
      <c r="D23" s="26" t="s">
        <v>24</v>
      </c>
      <c r="E23" s="64"/>
      <c r="F23" s="64"/>
      <c r="G23" s="64"/>
      <c r="H23" s="64"/>
      <c r="I23" s="136"/>
      <c r="J23" s="64"/>
      <c r="K23" s="64"/>
      <c r="L23" s="64"/>
      <c r="M23" s="64"/>
      <c r="N23" s="136"/>
      <c r="O23" s="64"/>
      <c r="P23" s="64"/>
      <c r="Q23" s="64"/>
      <c r="R23" s="64"/>
      <c r="S23" s="138"/>
      <c r="T23" s="64" t="s">
        <v>27</v>
      </c>
      <c r="U23" s="64" t="s">
        <v>42</v>
      </c>
      <c r="V23" s="64" t="s">
        <v>42</v>
      </c>
      <c r="W23" s="64">
        <v>10</v>
      </c>
      <c r="X23" s="64">
        <v>12</v>
      </c>
      <c r="Y23" s="136">
        <f t="shared" si="3"/>
        <v>22</v>
      </c>
      <c r="Z23" s="26" t="s">
        <v>27</v>
      </c>
      <c r="AA23" s="26" t="s">
        <v>42</v>
      </c>
      <c r="AB23" s="26">
        <v>11</v>
      </c>
      <c r="AC23" s="26">
        <v>11</v>
      </c>
      <c r="AD23" s="138">
        <f t="shared" si="4"/>
        <v>22</v>
      </c>
      <c r="AE23" s="26"/>
      <c r="AF23" s="26"/>
      <c r="AG23" s="26"/>
      <c r="AH23" s="26"/>
      <c r="AI23" s="138"/>
      <c r="AJ23" s="64"/>
      <c r="AK23" s="64"/>
      <c r="AL23" s="64"/>
      <c r="AM23" s="64"/>
      <c r="AN23" s="138"/>
      <c r="AO23" s="64"/>
      <c r="AP23" s="64"/>
      <c r="AQ23" s="64"/>
      <c r="AR23" s="28"/>
      <c r="AS23" s="132"/>
      <c r="AT23" s="295"/>
    </row>
    <row r="24" spans="1:46" ht="14.25">
      <c r="A24" s="158">
        <v>17</v>
      </c>
      <c r="B24" s="31" t="s">
        <v>134</v>
      </c>
      <c r="C24" s="144">
        <v>4313</v>
      </c>
      <c r="D24" s="26" t="s">
        <v>137</v>
      </c>
      <c r="E24" s="64"/>
      <c r="F24" s="64"/>
      <c r="G24" s="64"/>
      <c r="H24" s="64"/>
      <c r="I24" s="136"/>
      <c r="J24" s="64"/>
      <c r="K24" s="64"/>
      <c r="L24" s="64"/>
      <c r="M24" s="64"/>
      <c r="N24" s="136"/>
      <c r="O24" s="64"/>
      <c r="P24" s="64"/>
      <c r="Q24" s="64"/>
      <c r="R24" s="64"/>
      <c r="S24" s="138"/>
      <c r="T24" s="64" t="s">
        <v>116</v>
      </c>
      <c r="U24" s="64" t="s">
        <v>116</v>
      </c>
      <c r="V24" s="64" t="s">
        <v>116</v>
      </c>
      <c r="W24" s="64" t="s">
        <v>116</v>
      </c>
      <c r="X24" s="64" t="s">
        <v>116</v>
      </c>
      <c r="Y24" s="136">
        <f t="shared" si="3"/>
        <v>0</v>
      </c>
      <c r="Z24" s="26"/>
      <c r="AA24" s="26"/>
      <c r="AB24" s="26"/>
      <c r="AC24" s="26"/>
      <c r="AD24" s="138">
        <f t="shared" si="4"/>
        <v>0</v>
      </c>
      <c r="AE24" s="26"/>
      <c r="AF24" s="26"/>
      <c r="AG24" s="26"/>
      <c r="AH24" s="26"/>
      <c r="AI24" s="138"/>
      <c r="AJ24" s="64"/>
      <c r="AK24" s="64"/>
      <c r="AL24" s="64"/>
      <c r="AM24" s="64"/>
      <c r="AN24" s="138"/>
      <c r="AO24" s="64"/>
      <c r="AP24" s="64"/>
      <c r="AQ24" s="64"/>
      <c r="AR24" s="28"/>
      <c r="AS24" s="132"/>
      <c r="AT24" s="295"/>
    </row>
    <row r="25" spans="1:46" ht="15" thickBot="1">
      <c r="A25" s="159">
        <v>18</v>
      </c>
      <c r="B25" s="299" t="s">
        <v>135</v>
      </c>
      <c r="C25" s="164">
        <v>4436</v>
      </c>
      <c r="D25" s="58" t="s">
        <v>138</v>
      </c>
      <c r="E25" s="100"/>
      <c r="F25" s="100"/>
      <c r="G25" s="100"/>
      <c r="H25" s="100"/>
      <c r="I25" s="160"/>
      <c r="J25" s="100"/>
      <c r="K25" s="100"/>
      <c r="L25" s="100"/>
      <c r="M25" s="100"/>
      <c r="N25" s="160"/>
      <c r="O25" s="100"/>
      <c r="P25" s="100"/>
      <c r="Q25" s="100"/>
      <c r="R25" s="100"/>
      <c r="S25" s="161"/>
      <c r="T25" s="100" t="s">
        <v>27</v>
      </c>
      <c r="U25" s="100" t="s">
        <v>42</v>
      </c>
      <c r="V25" s="100" t="s">
        <v>42</v>
      </c>
      <c r="W25" s="100" t="s">
        <v>42</v>
      </c>
      <c r="X25" s="100" t="s">
        <v>42</v>
      </c>
      <c r="Y25" s="293">
        <f t="shared" si="3"/>
        <v>0</v>
      </c>
      <c r="Z25" s="58"/>
      <c r="AA25" s="58"/>
      <c r="AB25" s="58"/>
      <c r="AC25" s="58"/>
      <c r="AD25" s="138">
        <f t="shared" si="4"/>
        <v>0</v>
      </c>
      <c r="AE25" s="58"/>
      <c r="AF25" s="58"/>
      <c r="AG25" s="58"/>
      <c r="AH25" s="58"/>
      <c r="AI25" s="161"/>
      <c r="AJ25" s="100"/>
      <c r="AK25" s="100"/>
      <c r="AL25" s="100"/>
      <c r="AM25" s="100"/>
      <c r="AN25" s="161"/>
      <c r="AO25" s="100"/>
      <c r="AP25" s="100"/>
      <c r="AQ25" s="100"/>
      <c r="AR25" s="59"/>
      <c r="AS25" s="132"/>
      <c r="AT25" s="295"/>
    </row>
    <row r="26" spans="1:46" ht="15" thickBot="1">
      <c r="A26" s="14"/>
      <c r="B26" s="14"/>
      <c r="C26" s="14"/>
      <c r="D26" s="140" t="s">
        <v>1</v>
      </c>
      <c r="E26" s="368">
        <v>9</v>
      </c>
      <c r="F26" s="369"/>
      <c r="G26" s="369"/>
      <c r="H26" s="370"/>
      <c r="I26" s="215"/>
      <c r="J26" s="368">
        <v>10</v>
      </c>
      <c r="K26" s="369"/>
      <c r="L26" s="369"/>
      <c r="M26" s="370"/>
      <c r="N26" s="215"/>
      <c r="O26" s="368">
        <f>COUNTA(O8:O22)</f>
        <v>11</v>
      </c>
      <c r="P26" s="369"/>
      <c r="Q26" s="369"/>
      <c r="R26" s="370"/>
      <c r="S26" s="215"/>
      <c r="T26" s="368">
        <f>COUNTA(T8:T25)</f>
        <v>9</v>
      </c>
      <c r="U26" s="369"/>
      <c r="V26" s="369"/>
      <c r="W26" s="369"/>
      <c r="X26" s="370"/>
      <c r="Y26" s="179"/>
      <c r="Z26" s="365">
        <f>COUNTA(Z8:Z22)</f>
        <v>8</v>
      </c>
      <c r="AA26" s="366"/>
      <c r="AB26" s="366"/>
      <c r="AC26" s="367"/>
      <c r="AD26" s="215"/>
      <c r="AE26" s="215">
        <f>COUNTA(AE8:AE22)</f>
        <v>0</v>
      </c>
      <c r="AF26" s="215"/>
      <c r="AG26" s="215"/>
      <c r="AH26" s="215"/>
      <c r="AI26" s="215"/>
      <c r="AJ26" s="215">
        <f>COUNTA(AJ8:AJ22)</f>
        <v>0</v>
      </c>
      <c r="AK26" s="215"/>
      <c r="AL26" s="215"/>
      <c r="AM26" s="215"/>
      <c r="AN26" s="215"/>
      <c r="AO26" s="215">
        <f>COUNTA(AO8:AO22)</f>
        <v>0</v>
      </c>
      <c r="AP26" s="215"/>
      <c r="AQ26" s="215"/>
      <c r="AR26" s="215"/>
      <c r="AS26" s="179"/>
      <c r="AT26" s="141"/>
    </row>
    <row r="27" spans="5:46" ht="13.5"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16"/>
      <c r="U27" s="16"/>
      <c r="V27" s="16"/>
      <c r="W27" s="16"/>
      <c r="X27" s="16"/>
      <c r="Y27" s="16"/>
      <c r="Z27" s="103"/>
      <c r="AA27" s="103"/>
      <c r="AB27" s="103"/>
      <c r="AC27" s="103"/>
      <c r="AD27" s="103"/>
      <c r="AE27" s="103"/>
      <c r="AF27" s="103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</row>
    <row r="28" spans="2:46" ht="13.5">
      <c r="B28" s="48" t="s">
        <v>39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45"/>
      <c r="AA28" s="145"/>
      <c r="AB28" s="145"/>
      <c r="AC28" s="145"/>
      <c r="AD28" s="145"/>
      <c r="AE28" s="145"/>
      <c r="AF28" s="145"/>
      <c r="AG28" s="14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</row>
    <row r="29" spans="2:33" ht="13.5">
      <c r="B29" s="48" t="s">
        <v>40</v>
      </c>
      <c r="Z29" s="147"/>
      <c r="AA29" s="142"/>
      <c r="AB29" s="148"/>
      <c r="AC29" s="148"/>
      <c r="AD29" s="143"/>
      <c r="AE29" s="147"/>
      <c r="AF29" s="147"/>
      <c r="AG29" s="149"/>
    </row>
    <row r="30" spans="2:33" ht="13.5">
      <c r="B30" s="48" t="s">
        <v>41</v>
      </c>
      <c r="Z30" s="147"/>
      <c r="AA30" s="142"/>
      <c r="AB30" s="148"/>
      <c r="AC30" s="148"/>
      <c r="AD30" s="143"/>
      <c r="AE30" s="147"/>
      <c r="AF30" s="147"/>
      <c r="AG30" s="149"/>
    </row>
    <row r="31" spans="2:33" ht="13.5">
      <c r="B31" s="48" t="s">
        <v>46</v>
      </c>
      <c r="C31" s="16"/>
      <c r="D31" s="16"/>
      <c r="E31" s="16"/>
      <c r="F31" s="16"/>
      <c r="G31" s="16"/>
      <c r="H31" s="16"/>
      <c r="I31" s="16"/>
      <c r="Z31" s="147"/>
      <c r="AA31" s="142"/>
      <c r="AB31" s="148"/>
      <c r="AC31" s="148"/>
      <c r="AD31" s="143"/>
      <c r="AE31" s="147"/>
      <c r="AF31" s="147"/>
      <c r="AG31" s="149"/>
    </row>
    <row r="32" spans="3:33" ht="13.5">
      <c r="C32" s="16"/>
      <c r="D32" s="16"/>
      <c r="E32" s="16"/>
      <c r="F32" s="16"/>
      <c r="G32" s="16"/>
      <c r="H32" s="16"/>
      <c r="I32" s="16"/>
      <c r="Z32" s="147"/>
      <c r="AA32" s="142"/>
      <c r="AB32" s="143"/>
      <c r="AC32" s="143"/>
      <c r="AD32" s="143"/>
      <c r="AE32" s="147"/>
      <c r="AF32" s="147"/>
      <c r="AG32" s="149"/>
    </row>
    <row r="33" spans="3:33" ht="12.75">
      <c r="C33" s="16"/>
      <c r="D33" s="16"/>
      <c r="E33" s="16"/>
      <c r="F33" s="16"/>
      <c r="G33" s="16"/>
      <c r="H33" s="16"/>
      <c r="I33" s="16"/>
      <c r="Z33" s="147"/>
      <c r="AA33" s="147"/>
      <c r="AB33" s="147"/>
      <c r="AC33" s="147"/>
      <c r="AD33" s="147"/>
      <c r="AE33" s="147"/>
      <c r="AF33" s="147"/>
      <c r="AG33" s="149"/>
    </row>
    <row r="34" spans="3:33" ht="12.75">
      <c r="C34" s="16"/>
      <c r="D34" s="16"/>
      <c r="E34" s="16"/>
      <c r="F34" s="16"/>
      <c r="G34" s="16"/>
      <c r="H34" s="16"/>
      <c r="I34" s="16"/>
      <c r="Z34" s="147"/>
      <c r="AA34" s="147"/>
      <c r="AB34" s="147"/>
      <c r="AC34" s="147"/>
      <c r="AD34" s="147"/>
      <c r="AE34" s="147"/>
      <c r="AF34" s="147"/>
      <c r="AG34" s="149"/>
    </row>
    <row r="35" spans="26:33" ht="12.75">
      <c r="Z35" s="149"/>
      <c r="AA35" s="149"/>
      <c r="AB35" s="149"/>
      <c r="AC35" s="149"/>
      <c r="AD35" s="149"/>
      <c r="AE35" s="149"/>
      <c r="AF35" s="149"/>
      <c r="AG35" s="149"/>
    </row>
  </sheetData>
  <sheetProtection/>
  <autoFilter ref="A7:AT7">
    <sortState ref="A8:AT35">
      <sortCondition descending="1" sortBy="value" ref="AT8:AT35"/>
    </sortState>
  </autoFilter>
  <mergeCells count="21">
    <mergeCell ref="E26:H26"/>
    <mergeCell ref="J26:M26"/>
    <mergeCell ref="O26:R26"/>
    <mergeCell ref="T26:X26"/>
    <mergeCell ref="Z26:AC26"/>
    <mergeCell ref="AE5:AI5"/>
    <mergeCell ref="E6:I6"/>
    <mergeCell ref="E5:I5"/>
    <mergeCell ref="J5:N5"/>
    <mergeCell ref="O5:S5"/>
    <mergeCell ref="T5:Y5"/>
    <mergeCell ref="AJ5:AN5"/>
    <mergeCell ref="Z5:AD5"/>
    <mergeCell ref="AO6:AS6"/>
    <mergeCell ref="AO5:AS5"/>
    <mergeCell ref="J6:N6"/>
    <mergeCell ref="O6:S6"/>
    <mergeCell ref="T6:Y6"/>
    <mergeCell ref="Z6:AD6"/>
    <mergeCell ref="AE6:AI6"/>
    <mergeCell ref="AJ6:AN6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T29"/>
  <sheetViews>
    <sheetView zoomScalePageLayoutView="0" workbookViewId="0" topLeftCell="A1">
      <selection activeCell="Y16" sqref="Y16:AB16"/>
    </sheetView>
  </sheetViews>
  <sheetFormatPr defaultColWidth="9.140625" defaultRowHeight="12.75"/>
  <cols>
    <col min="1" max="1" width="4.57421875" style="0" customWidth="1"/>
    <col min="2" max="2" width="31.00390625" style="0" customWidth="1"/>
    <col min="3" max="3" width="12.421875" style="0" customWidth="1"/>
    <col min="4" max="4" width="10.8515625" style="0" customWidth="1"/>
    <col min="5" max="44" width="4.28125" style="0" customWidth="1"/>
    <col min="45" max="45" width="10.57421875" style="0" customWidth="1"/>
  </cols>
  <sheetData>
    <row r="2" spans="1:45" ht="12.75" customHeight="1">
      <c r="A2" s="341" t="s">
        <v>102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  <c r="AD2" s="341"/>
      <c r="AE2" s="341"/>
      <c r="AF2" s="341"/>
      <c r="AG2" s="341"/>
      <c r="AH2" s="341"/>
      <c r="AI2" s="341"/>
      <c r="AJ2" s="341"/>
      <c r="AK2" s="341"/>
      <c r="AL2" s="341"/>
      <c r="AM2" s="341"/>
      <c r="AN2" s="16"/>
      <c r="AO2" s="16"/>
      <c r="AP2" s="16"/>
      <c r="AQ2" s="16"/>
      <c r="AR2" s="16"/>
      <c r="AS2" s="16"/>
    </row>
    <row r="3" spans="1:45" ht="12.75" customHeight="1">
      <c r="A3" s="341"/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1"/>
      <c r="AA3" s="341"/>
      <c r="AB3" s="341"/>
      <c r="AC3" s="341"/>
      <c r="AD3" s="341"/>
      <c r="AE3" s="341"/>
      <c r="AF3" s="341"/>
      <c r="AG3" s="341"/>
      <c r="AH3" s="341"/>
      <c r="AI3" s="341"/>
      <c r="AJ3" s="341"/>
      <c r="AK3" s="341"/>
      <c r="AL3" s="341"/>
      <c r="AM3" s="341"/>
      <c r="AN3" s="16"/>
      <c r="AO3" s="16"/>
      <c r="AP3" s="16"/>
      <c r="AQ3" s="16"/>
      <c r="AR3" s="16"/>
      <c r="AS3" s="16"/>
    </row>
    <row r="4" spans="1:45" ht="24" customHeight="1" thickBot="1">
      <c r="A4" s="341"/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341"/>
      <c r="V4" s="341"/>
      <c r="W4" s="341"/>
      <c r="X4" s="341"/>
      <c r="Y4" s="341"/>
      <c r="Z4" s="341"/>
      <c r="AA4" s="341"/>
      <c r="AB4" s="341"/>
      <c r="AC4" s="341"/>
      <c r="AD4" s="341"/>
      <c r="AE4" s="341"/>
      <c r="AF4" s="341"/>
      <c r="AG4" s="341"/>
      <c r="AH4" s="341"/>
      <c r="AI4" s="341"/>
      <c r="AJ4" s="341"/>
      <c r="AK4" s="341"/>
      <c r="AL4" s="341"/>
      <c r="AM4" s="341"/>
      <c r="AN4" s="16"/>
      <c r="AO4" s="16"/>
      <c r="AP4" s="16"/>
      <c r="AQ4" s="16"/>
      <c r="AR4" s="16"/>
      <c r="AS4" s="16"/>
    </row>
    <row r="5" spans="5:45" ht="15">
      <c r="E5" s="176" t="s">
        <v>2</v>
      </c>
      <c r="F5" s="177"/>
      <c r="G5" s="177"/>
      <c r="H5" s="177"/>
      <c r="I5" s="178"/>
      <c r="J5" s="177" t="s">
        <v>3</v>
      </c>
      <c r="K5" s="177"/>
      <c r="L5" s="177"/>
      <c r="M5" s="177"/>
      <c r="N5" s="178"/>
      <c r="O5" s="177" t="s">
        <v>4</v>
      </c>
      <c r="P5" s="177"/>
      <c r="Q5" s="177"/>
      <c r="R5" s="177"/>
      <c r="S5" s="178"/>
      <c r="T5" s="176" t="s">
        <v>5</v>
      </c>
      <c r="U5" s="177"/>
      <c r="V5" s="177"/>
      <c r="W5" s="177"/>
      <c r="X5" s="178"/>
      <c r="Y5" s="176" t="s">
        <v>6</v>
      </c>
      <c r="Z5" s="177"/>
      <c r="AA5" s="177"/>
      <c r="AB5" s="177"/>
      <c r="AC5" s="178"/>
      <c r="AD5" s="176" t="s">
        <v>7</v>
      </c>
      <c r="AE5" s="177"/>
      <c r="AF5" s="177"/>
      <c r="AG5" s="177"/>
      <c r="AH5" s="178"/>
      <c r="AI5" s="176" t="s">
        <v>61</v>
      </c>
      <c r="AJ5" s="177"/>
      <c r="AK5" s="177"/>
      <c r="AL5" s="177"/>
      <c r="AM5" s="178"/>
      <c r="AN5" s="176" t="s">
        <v>62</v>
      </c>
      <c r="AO5" s="177"/>
      <c r="AP5" s="177"/>
      <c r="AQ5" s="177"/>
      <c r="AR5" s="178"/>
      <c r="AS5" s="174" t="s">
        <v>95</v>
      </c>
    </row>
    <row r="6" spans="5:45" ht="15.75" thickBot="1">
      <c r="E6" s="302">
        <v>43708</v>
      </c>
      <c r="F6" s="303"/>
      <c r="G6" s="303"/>
      <c r="H6" s="303"/>
      <c r="I6" s="304"/>
      <c r="J6" s="302">
        <v>43729</v>
      </c>
      <c r="K6" s="303"/>
      <c r="L6" s="303"/>
      <c r="M6" s="303"/>
      <c r="N6" s="304"/>
      <c r="O6" s="302">
        <v>43750</v>
      </c>
      <c r="P6" s="303"/>
      <c r="Q6" s="303"/>
      <c r="R6" s="303"/>
      <c r="S6" s="304"/>
      <c r="T6" s="302">
        <v>43781</v>
      </c>
      <c r="U6" s="303"/>
      <c r="V6" s="303"/>
      <c r="W6" s="303"/>
      <c r="X6" s="304"/>
      <c r="Y6" s="302">
        <v>43806</v>
      </c>
      <c r="Z6" s="303"/>
      <c r="AA6" s="303"/>
      <c r="AB6" s="303"/>
      <c r="AC6" s="304"/>
      <c r="AD6" s="302"/>
      <c r="AE6" s="303"/>
      <c r="AF6" s="303"/>
      <c r="AG6" s="303"/>
      <c r="AH6" s="304"/>
      <c r="AI6" s="213"/>
      <c r="AJ6" s="214"/>
      <c r="AK6" s="214"/>
      <c r="AL6" s="214"/>
      <c r="AM6" s="216"/>
      <c r="AN6" s="213"/>
      <c r="AO6" s="214"/>
      <c r="AP6" s="214"/>
      <c r="AQ6" s="214"/>
      <c r="AR6" s="214"/>
      <c r="AS6" s="175"/>
    </row>
    <row r="7" spans="1:45" s="222" customFormat="1" ht="30" customHeight="1" thickBot="1">
      <c r="A7" s="289" t="s">
        <v>0</v>
      </c>
      <c r="B7" s="224" t="s">
        <v>8</v>
      </c>
      <c r="C7" s="224" t="s">
        <v>9</v>
      </c>
      <c r="D7" s="225" t="s">
        <v>94</v>
      </c>
      <c r="E7" s="80">
        <v>1</v>
      </c>
      <c r="F7" s="81">
        <v>2</v>
      </c>
      <c r="G7" s="81">
        <v>3</v>
      </c>
      <c r="H7" s="84" t="s">
        <v>11</v>
      </c>
      <c r="I7" s="87" t="s">
        <v>82</v>
      </c>
      <c r="J7" s="82">
        <v>1</v>
      </c>
      <c r="K7" s="83">
        <v>2</v>
      </c>
      <c r="L7" s="83">
        <v>3</v>
      </c>
      <c r="M7" s="84" t="s">
        <v>11</v>
      </c>
      <c r="N7" s="87" t="s">
        <v>82</v>
      </c>
      <c r="O7" s="83">
        <v>1</v>
      </c>
      <c r="P7" s="83">
        <v>2</v>
      </c>
      <c r="Q7" s="83">
        <v>3</v>
      </c>
      <c r="R7" s="84" t="s">
        <v>11</v>
      </c>
      <c r="S7" s="87" t="s">
        <v>82</v>
      </c>
      <c r="T7" s="85">
        <v>1</v>
      </c>
      <c r="U7" s="86">
        <v>2</v>
      </c>
      <c r="V7" s="86">
        <v>3</v>
      </c>
      <c r="W7" s="84" t="s">
        <v>11</v>
      </c>
      <c r="X7" s="87" t="s">
        <v>82</v>
      </c>
      <c r="Y7" s="85">
        <v>1</v>
      </c>
      <c r="Z7" s="86">
        <v>2</v>
      </c>
      <c r="AA7" s="82">
        <v>3</v>
      </c>
      <c r="AB7" s="84" t="s">
        <v>11</v>
      </c>
      <c r="AC7" s="87" t="s">
        <v>82</v>
      </c>
      <c r="AD7" s="85">
        <v>1</v>
      </c>
      <c r="AE7" s="86">
        <v>2</v>
      </c>
      <c r="AF7" s="82">
        <v>3</v>
      </c>
      <c r="AG7" s="84" t="s">
        <v>11</v>
      </c>
      <c r="AH7" s="87" t="s">
        <v>82</v>
      </c>
      <c r="AI7" s="85"/>
      <c r="AJ7" s="86">
        <v>2</v>
      </c>
      <c r="AK7" s="82">
        <v>3</v>
      </c>
      <c r="AL7" s="84" t="s">
        <v>11</v>
      </c>
      <c r="AM7" s="87" t="s">
        <v>82</v>
      </c>
      <c r="AN7" s="85">
        <v>1</v>
      </c>
      <c r="AO7" s="86">
        <v>2</v>
      </c>
      <c r="AP7" s="82">
        <v>3</v>
      </c>
      <c r="AQ7" s="84" t="s">
        <v>11</v>
      </c>
      <c r="AR7" s="87" t="s">
        <v>82</v>
      </c>
      <c r="AS7" s="217"/>
    </row>
    <row r="8" spans="1:45" ht="14.25">
      <c r="A8" s="8">
        <v>1</v>
      </c>
      <c r="B8" s="31" t="s">
        <v>93</v>
      </c>
      <c r="C8" s="44">
        <v>20839</v>
      </c>
      <c r="D8" s="30">
        <v>14</v>
      </c>
      <c r="E8" s="150">
        <v>13</v>
      </c>
      <c r="F8" s="151">
        <v>13</v>
      </c>
      <c r="G8" s="151">
        <v>13</v>
      </c>
      <c r="H8" s="152">
        <v>13</v>
      </c>
      <c r="I8" s="122">
        <f aca="true" t="shared" si="0" ref="I8:I15">SUM(E8:H8)</f>
        <v>52</v>
      </c>
      <c r="J8" s="52">
        <v>13</v>
      </c>
      <c r="K8" s="79">
        <v>13</v>
      </c>
      <c r="L8" s="79">
        <v>11</v>
      </c>
      <c r="M8" s="38">
        <v>14</v>
      </c>
      <c r="N8" s="153">
        <f aca="true" t="shared" si="1" ref="N8:N15">SUM(J8:M8)</f>
        <v>51</v>
      </c>
      <c r="O8" s="343">
        <v>12</v>
      </c>
      <c r="P8" s="344">
        <v>15</v>
      </c>
      <c r="Q8" s="344">
        <v>13</v>
      </c>
      <c r="R8" s="345">
        <v>14</v>
      </c>
      <c r="S8" s="75">
        <f aca="true" t="shared" si="2" ref="S8:S15">SUM(O8:R8)</f>
        <v>54</v>
      </c>
      <c r="T8" s="346">
        <v>12</v>
      </c>
      <c r="U8" s="344" t="s">
        <v>27</v>
      </c>
      <c r="V8" s="347">
        <v>12</v>
      </c>
      <c r="W8" s="347">
        <v>13</v>
      </c>
      <c r="X8" s="110">
        <f aca="true" t="shared" si="3" ref="X8:X15">SUM(T8:W8)</f>
        <v>37</v>
      </c>
      <c r="Y8" s="36">
        <v>15</v>
      </c>
      <c r="Z8" s="37">
        <v>15</v>
      </c>
      <c r="AA8" s="52">
        <v>15</v>
      </c>
      <c r="AB8" s="38">
        <v>15</v>
      </c>
      <c r="AC8" s="75">
        <f aca="true" t="shared" si="4" ref="AC8:AC15">SUM(Y8:AB8)</f>
        <v>60</v>
      </c>
      <c r="AD8" s="34"/>
      <c r="AE8" s="35"/>
      <c r="AF8" s="23"/>
      <c r="AG8" s="25"/>
      <c r="AH8" s="75">
        <f aca="true" t="shared" si="5" ref="AH8:AH15">SUM(AD8:AG8)</f>
        <v>0</v>
      </c>
      <c r="AI8" s="37"/>
      <c r="AJ8" s="52"/>
      <c r="AK8" s="52"/>
      <c r="AL8" s="38"/>
      <c r="AM8" s="75">
        <f aca="true" t="shared" si="6" ref="AM8:AM15">SUM(AI8:AL8)</f>
        <v>0</v>
      </c>
      <c r="AN8" s="37"/>
      <c r="AO8" s="52"/>
      <c r="AP8" s="52"/>
      <c r="AQ8" s="38"/>
      <c r="AR8" s="75">
        <f aca="true" t="shared" si="7" ref="AR8:AR14">SUM(AN8:AQ8)</f>
        <v>0</v>
      </c>
      <c r="AS8" s="119">
        <f aca="true" t="shared" si="8" ref="AS8:AS14">+I8+N8+S8+X8+AC8+AH8+AM8+AR8</f>
        <v>254</v>
      </c>
    </row>
    <row r="9" spans="1:45" ht="14.25">
      <c r="A9" s="8">
        <v>2</v>
      </c>
      <c r="B9" s="31" t="s">
        <v>92</v>
      </c>
      <c r="C9" s="44">
        <v>23730</v>
      </c>
      <c r="D9" s="30">
        <v>7</v>
      </c>
      <c r="E9" s="123">
        <v>15</v>
      </c>
      <c r="F9" s="124">
        <v>15</v>
      </c>
      <c r="G9" s="124">
        <v>14</v>
      </c>
      <c r="H9" s="125">
        <v>14</v>
      </c>
      <c r="I9" s="122">
        <f t="shared" si="0"/>
        <v>58</v>
      </c>
      <c r="J9" s="26">
        <v>15</v>
      </c>
      <c r="K9" s="27">
        <v>14</v>
      </c>
      <c r="L9" s="27">
        <v>13</v>
      </c>
      <c r="M9" s="28">
        <v>11</v>
      </c>
      <c r="N9" s="153">
        <f t="shared" si="1"/>
        <v>53</v>
      </c>
      <c r="O9" s="64">
        <v>15</v>
      </c>
      <c r="P9" s="65">
        <v>14</v>
      </c>
      <c r="Q9" s="65">
        <v>14</v>
      </c>
      <c r="R9" s="66">
        <v>13</v>
      </c>
      <c r="S9" s="75">
        <f t="shared" si="2"/>
        <v>56</v>
      </c>
      <c r="T9" s="52">
        <v>14</v>
      </c>
      <c r="U9" s="79">
        <v>14</v>
      </c>
      <c r="V9" s="79">
        <v>14</v>
      </c>
      <c r="W9" s="79">
        <v>14</v>
      </c>
      <c r="X9" s="135">
        <f t="shared" si="3"/>
        <v>56</v>
      </c>
      <c r="Y9" s="32">
        <v>14</v>
      </c>
      <c r="Z9" s="33">
        <v>13</v>
      </c>
      <c r="AA9" s="26" t="s">
        <v>116</v>
      </c>
      <c r="AB9" s="28" t="s">
        <v>116</v>
      </c>
      <c r="AC9" s="75">
        <f t="shared" si="4"/>
        <v>27</v>
      </c>
      <c r="AD9" s="32"/>
      <c r="AE9" s="33"/>
      <c r="AF9" s="26"/>
      <c r="AG9" s="28"/>
      <c r="AH9" s="75">
        <f t="shared" si="5"/>
        <v>0</v>
      </c>
      <c r="AI9" s="33"/>
      <c r="AJ9" s="26"/>
      <c r="AK9" s="26"/>
      <c r="AL9" s="28"/>
      <c r="AM9" s="75">
        <f t="shared" si="6"/>
        <v>0</v>
      </c>
      <c r="AN9" s="33"/>
      <c r="AO9" s="26"/>
      <c r="AP9" s="26"/>
      <c r="AQ9" s="28"/>
      <c r="AR9" s="75">
        <f t="shared" si="7"/>
        <v>0</v>
      </c>
      <c r="AS9" s="119">
        <f t="shared" si="8"/>
        <v>250</v>
      </c>
    </row>
    <row r="10" spans="1:45" ht="14.25">
      <c r="A10" s="8">
        <v>3</v>
      </c>
      <c r="B10" s="31" t="s">
        <v>68</v>
      </c>
      <c r="C10" s="44">
        <v>13450</v>
      </c>
      <c r="D10" s="30">
        <v>15</v>
      </c>
      <c r="E10" s="123">
        <v>15</v>
      </c>
      <c r="F10" s="124">
        <v>15</v>
      </c>
      <c r="G10" s="124">
        <v>14</v>
      </c>
      <c r="H10" s="125">
        <v>14</v>
      </c>
      <c r="I10" s="122">
        <f t="shared" si="0"/>
        <v>58</v>
      </c>
      <c r="J10" s="126">
        <v>14</v>
      </c>
      <c r="K10" s="127">
        <v>15</v>
      </c>
      <c r="L10" s="127">
        <v>15</v>
      </c>
      <c r="M10" s="128">
        <v>15</v>
      </c>
      <c r="N10" s="153">
        <f t="shared" si="1"/>
        <v>59</v>
      </c>
      <c r="O10" s="27">
        <v>14</v>
      </c>
      <c r="P10" s="27">
        <v>13</v>
      </c>
      <c r="Q10" s="27">
        <v>15</v>
      </c>
      <c r="R10" s="28">
        <v>15</v>
      </c>
      <c r="S10" s="75">
        <f t="shared" si="2"/>
        <v>57</v>
      </c>
      <c r="T10" s="32">
        <v>15</v>
      </c>
      <c r="U10" s="26" t="s">
        <v>118</v>
      </c>
      <c r="V10" s="26">
        <v>15</v>
      </c>
      <c r="W10" s="27">
        <v>15</v>
      </c>
      <c r="X10" s="135">
        <f t="shared" si="3"/>
        <v>45</v>
      </c>
      <c r="Y10" s="32" t="s">
        <v>118</v>
      </c>
      <c r="Z10" s="33" t="s">
        <v>118</v>
      </c>
      <c r="AA10" s="26" t="s">
        <v>118</v>
      </c>
      <c r="AB10" s="28" t="s">
        <v>118</v>
      </c>
      <c r="AC10" s="75">
        <f t="shared" si="4"/>
        <v>0</v>
      </c>
      <c r="AD10" s="32"/>
      <c r="AE10" s="33"/>
      <c r="AF10" s="26"/>
      <c r="AG10" s="28"/>
      <c r="AH10" s="75">
        <f t="shared" si="5"/>
        <v>0</v>
      </c>
      <c r="AI10" s="33"/>
      <c r="AJ10" s="26"/>
      <c r="AK10" s="26"/>
      <c r="AL10" s="28"/>
      <c r="AM10" s="75">
        <f t="shared" si="6"/>
        <v>0</v>
      </c>
      <c r="AN10" s="33"/>
      <c r="AO10" s="26"/>
      <c r="AP10" s="26"/>
      <c r="AQ10" s="28"/>
      <c r="AR10" s="75">
        <f t="shared" si="7"/>
        <v>0</v>
      </c>
      <c r="AS10" s="119">
        <f t="shared" si="8"/>
        <v>219</v>
      </c>
    </row>
    <row r="11" spans="1:45" s="48" customFormat="1" ht="13.5">
      <c r="A11" s="171">
        <v>4</v>
      </c>
      <c r="B11" s="168" t="s">
        <v>69</v>
      </c>
      <c r="C11" s="169">
        <v>17017</v>
      </c>
      <c r="D11" s="170">
        <v>8</v>
      </c>
      <c r="E11" s="126">
        <v>12</v>
      </c>
      <c r="F11" s="127">
        <v>12</v>
      </c>
      <c r="G11" s="127">
        <v>11</v>
      </c>
      <c r="H11" s="128">
        <v>12</v>
      </c>
      <c r="I11" s="153">
        <f t="shared" si="0"/>
        <v>47</v>
      </c>
      <c r="J11" s="126">
        <v>11</v>
      </c>
      <c r="K11" s="127">
        <v>11</v>
      </c>
      <c r="L11" s="127">
        <v>14</v>
      </c>
      <c r="M11" s="128">
        <v>13</v>
      </c>
      <c r="N11" s="153">
        <f t="shared" si="1"/>
        <v>49</v>
      </c>
      <c r="O11" s="65">
        <v>11</v>
      </c>
      <c r="P11" s="65">
        <v>11</v>
      </c>
      <c r="Q11" s="65">
        <v>11</v>
      </c>
      <c r="R11" s="66">
        <v>11</v>
      </c>
      <c r="S11" s="167">
        <f t="shared" si="2"/>
        <v>44</v>
      </c>
      <c r="T11" s="97">
        <v>11</v>
      </c>
      <c r="U11" s="98">
        <v>13</v>
      </c>
      <c r="V11" s="64" t="s">
        <v>27</v>
      </c>
      <c r="W11" s="65" t="s">
        <v>116</v>
      </c>
      <c r="X11" s="135">
        <f t="shared" si="3"/>
        <v>24</v>
      </c>
      <c r="Y11" s="97">
        <v>13</v>
      </c>
      <c r="Z11" s="98">
        <v>14</v>
      </c>
      <c r="AA11" s="64">
        <v>14</v>
      </c>
      <c r="AB11" s="66">
        <v>14</v>
      </c>
      <c r="AC11" s="167">
        <f t="shared" si="4"/>
        <v>55</v>
      </c>
      <c r="AD11" s="97"/>
      <c r="AE11" s="98"/>
      <c r="AF11" s="64"/>
      <c r="AG11" s="66"/>
      <c r="AH11" s="167">
        <f t="shared" si="5"/>
        <v>0</v>
      </c>
      <c r="AI11" s="98"/>
      <c r="AJ11" s="64"/>
      <c r="AK11" s="64"/>
      <c r="AL11" s="66"/>
      <c r="AM11" s="167">
        <f t="shared" si="6"/>
        <v>0</v>
      </c>
      <c r="AN11" s="98"/>
      <c r="AO11" s="64"/>
      <c r="AP11" s="64"/>
      <c r="AQ11" s="66"/>
      <c r="AR11" s="167">
        <f t="shared" si="7"/>
        <v>0</v>
      </c>
      <c r="AS11" s="172">
        <f t="shared" si="8"/>
        <v>219</v>
      </c>
    </row>
    <row r="12" spans="1:45" ht="14.25">
      <c r="A12" s="8">
        <v>5</v>
      </c>
      <c r="B12" s="40" t="s">
        <v>67</v>
      </c>
      <c r="C12" s="45">
        <v>12195</v>
      </c>
      <c r="D12" s="30">
        <v>13</v>
      </c>
      <c r="E12" s="123"/>
      <c r="F12" s="124"/>
      <c r="G12" s="124"/>
      <c r="H12" s="125"/>
      <c r="I12" s="122">
        <f t="shared" si="0"/>
        <v>0</v>
      </c>
      <c r="J12" s="64">
        <v>12</v>
      </c>
      <c r="K12" s="65">
        <v>12</v>
      </c>
      <c r="L12" s="65">
        <v>12</v>
      </c>
      <c r="M12" s="66">
        <v>12</v>
      </c>
      <c r="N12" s="153">
        <f t="shared" si="1"/>
        <v>48</v>
      </c>
      <c r="O12" s="64">
        <v>13</v>
      </c>
      <c r="P12" s="65">
        <v>12</v>
      </c>
      <c r="Q12" s="65">
        <v>12</v>
      </c>
      <c r="R12" s="66">
        <v>12</v>
      </c>
      <c r="S12" s="75">
        <f t="shared" si="2"/>
        <v>49</v>
      </c>
      <c r="T12" s="32">
        <v>13</v>
      </c>
      <c r="U12" s="33">
        <v>15</v>
      </c>
      <c r="V12" s="26">
        <v>13</v>
      </c>
      <c r="W12" s="27">
        <v>12</v>
      </c>
      <c r="X12" s="135">
        <f t="shared" si="3"/>
        <v>53</v>
      </c>
      <c r="Y12" s="32"/>
      <c r="Z12" s="33"/>
      <c r="AA12" s="26"/>
      <c r="AB12" s="28"/>
      <c r="AC12" s="75">
        <f t="shared" si="4"/>
        <v>0</v>
      </c>
      <c r="AD12" s="32"/>
      <c r="AE12" s="33"/>
      <c r="AF12" s="26"/>
      <c r="AG12" s="28"/>
      <c r="AH12" s="75">
        <f t="shared" si="5"/>
        <v>0</v>
      </c>
      <c r="AI12" s="33"/>
      <c r="AJ12" s="26"/>
      <c r="AK12" s="26"/>
      <c r="AL12" s="28"/>
      <c r="AM12" s="75">
        <f t="shared" si="6"/>
        <v>0</v>
      </c>
      <c r="AN12" s="33"/>
      <c r="AO12" s="26"/>
      <c r="AP12" s="26"/>
      <c r="AQ12" s="28"/>
      <c r="AR12" s="75">
        <f t="shared" si="7"/>
        <v>0</v>
      </c>
      <c r="AS12" s="119">
        <f t="shared" si="8"/>
        <v>150</v>
      </c>
    </row>
    <row r="13" spans="1:45" ht="14.25">
      <c r="A13" s="8">
        <v>6</v>
      </c>
      <c r="B13" s="40" t="s">
        <v>89</v>
      </c>
      <c r="C13" s="44">
        <v>18799</v>
      </c>
      <c r="D13" s="30">
        <v>747</v>
      </c>
      <c r="E13" s="123">
        <v>11</v>
      </c>
      <c r="F13" s="124">
        <v>11</v>
      </c>
      <c r="G13" s="124">
        <v>12</v>
      </c>
      <c r="H13" s="125">
        <v>11</v>
      </c>
      <c r="I13" s="122">
        <f t="shared" si="0"/>
        <v>45</v>
      </c>
      <c r="J13" s="97"/>
      <c r="K13" s="98"/>
      <c r="L13" s="64"/>
      <c r="M13" s="66"/>
      <c r="N13" s="153">
        <f t="shared" si="1"/>
        <v>0</v>
      </c>
      <c r="O13" s="27">
        <v>10</v>
      </c>
      <c r="P13" s="27" t="s">
        <v>27</v>
      </c>
      <c r="Q13" s="27">
        <v>10</v>
      </c>
      <c r="R13" s="28" t="s">
        <v>27</v>
      </c>
      <c r="S13" s="75">
        <f t="shared" si="2"/>
        <v>20</v>
      </c>
      <c r="T13" s="32"/>
      <c r="U13" s="33"/>
      <c r="V13" s="26"/>
      <c r="W13" s="27"/>
      <c r="X13" s="135">
        <f t="shared" si="3"/>
        <v>0</v>
      </c>
      <c r="Y13" s="32"/>
      <c r="Z13" s="33"/>
      <c r="AA13" s="26"/>
      <c r="AB13" s="28"/>
      <c r="AC13" s="75">
        <f t="shared" si="4"/>
        <v>0</v>
      </c>
      <c r="AD13" s="32"/>
      <c r="AE13" s="33"/>
      <c r="AF13" s="26"/>
      <c r="AG13" s="28"/>
      <c r="AH13" s="75">
        <f t="shared" si="5"/>
        <v>0</v>
      </c>
      <c r="AI13" s="33"/>
      <c r="AJ13" s="26"/>
      <c r="AK13" s="26"/>
      <c r="AL13" s="28"/>
      <c r="AM13" s="75">
        <f t="shared" si="6"/>
        <v>0</v>
      </c>
      <c r="AN13" s="33"/>
      <c r="AO13" s="26"/>
      <c r="AP13" s="26"/>
      <c r="AQ13" s="28"/>
      <c r="AR13" s="75">
        <f t="shared" si="7"/>
        <v>0</v>
      </c>
      <c r="AS13" s="119">
        <f t="shared" si="8"/>
        <v>65</v>
      </c>
    </row>
    <row r="14" spans="1:45" ht="14.25">
      <c r="A14" s="8">
        <v>7</v>
      </c>
      <c r="B14" s="40" t="s">
        <v>139</v>
      </c>
      <c r="C14" s="44">
        <v>3150</v>
      </c>
      <c r="D14" s="30">
        <v>717</v>
      </c>
      <c r="E14" s="123"/>
      <c r="F14" s="123"/>
      <c r="G14" s="123"/>
      <c r="H14" s="125"/>
      <c r="I14" s="122">
        <f t="shared" si="0"/>
        <v>0</v>
      </c>
      <c r="J14" s="32"/>
      <c r="K14" s="33"/>
      <c r="L14" s="26"/>
      <c r="M14" s="28"/>
      <c r="N14" s="153">
        <f t="shared" si="1"/>
        <v>0</v>
      </c>
      <c r="O14" s="32"/>
      <c r="P14" s="33"/>
      <c r="Q14" s="26"/>
      <c r="R14" s="28"/>
      <c r="S14" s="75">
        <f t="shared" si="2"/>
        <v>0</v>
      </c>
      <c r="T14" s="32" t="s">
        <v>27</v>
      </c>
      <c r="U14" s="33" t="s">
        <v>27</v>
      </c>
      <c r="V14" s="26" t="s">
        <v>27</v>
      </c>
      <c r="W14" s="27" t="s">
        <v>27</v>
      </c>
      <c r="X14" s="135">
        <f t="shared" si="3"/>
        <v>0</v>
      </c>
      <c r="Y14" s="32"/>
      <c r="Z14" s="33"/>
      <c r="AA14" s="26"/>
      <c r="AB14" s="28"/>
      <c r="AC14" s="75">
        <f t="shared" si="4"/>
        <v>0</v>
      </c>
      <c r="AD14" s="32"/>
      <c r="AE14" s="33"/>
      <c r="AF14" s="26"/>
      <c r="AG14" s="28"/>
      <c r="AH14" s="75">
        <f t="shared" si="5"/>
        <v>0</v>
      </c>
      <c r="AI14" s="32"/>
      <c r="AJ14" s="33"/>
      <c r="AK14" s="26"/>
      <c r="AL14" s="28"/>
      <c r="AM14" s="75">
        <f t="shared" si="6"/>
        <v>0</v>
      </c>
      <c r="AN14" s="32"/>
      <c r="AO14" s="33"/>
      <c r="AP14" s="26"/>
      <c r="AQ14" s="46"/>
      <c r="AR14" s="75">
        <f t="shared" si="7"/>
        <v>0</v>
      </c>
      <c r="AS14" s="119">
        <f t="shared" si="8"/>
        <v>0</v>
      </c>
    </row>
    <row r="15" spans="1:45" ht="15" thickBot="1">
      <c r="A15" s="8">
        <v>8</v>
      </c>
      <c r="B15" s="41"/>
      <c r="C15" s="42"/>
      <c r="D15" s="42"/>
      <c r="E15" s="9"/>
      <c r="F15" s="11"/>
      <c r="G15" s="11"/>
      <c r="H15" s="10"/>
      <c r="I15" s="122">
        <f t="shared" si="0"/>
        <v>0</v>
      </c>
      <c r="J15" s="9"/>
      <c r="K15" s="11"/>
      <c r="L15" s="11"/>
      <c r="M15" s="10"/>
      <c r="N15" s="153">
        <f t="shared" si="1"/>
        <v>0</v>
      </c>
      <c r="O15" s="11"/>
      <c r="P15" s="11"/>
      <c r="Q15" s="11"/>
      <c r="R15" s="10"/>
      <c r="S15" s="75">
        <f t="shared" si="2"/>
        <v>0</v>
      </c>
      <c r="T15" s="12"/>
      <c r="U15" s="13"/>
      <c r="V15" s="9"/>
      <c r="W15" s="11"/>
      <c r="X15" s="154">
        <f t="shared" si="3"/>
        <v>0</v>
      </c>
      <c r="Y15" s="56"/>
      <c r="Z15" s="57"/>
      <c r="AA15" s="58"/>
      <c r="AB15" s="59"/>
      <c r="AC15" s="75">
        <f t="shared" si="4"/>
        <v>0</v>
      </c>
      <c r="AD15" s="56"/>
      <c r="AE15" s="57"/>
      <c r="AF15" s="58"/>
      <c r="AG15" s="59"/>
      <c r="AH15" s="75">
        <f t="shared" si="5"/>
        <v>0</v>
      </c>
      <c r="AI15" s="54"/>
      <c r="AJ15" s="51"/>
      <c r="AK15" s="51"/>
      <c r="AL15" s="59"/>
      <c r="AM15" s="75">
        <f t="shared" si="6"/>
        <v>0</v>
      </c>
      <c r="AN15" s="57"/>
      <c r="AO15" s="26"/>
      <c r="AP15" s="26"/>
      <c r="AQ15" s="59"/>
      <c r="AR15" s="76"/>
      <c r="AS15" s="119"/>
    </row>
    <row r="16" spans="1:45" ht="15" thickBot="1">
      <c r="A16" s="14"/>
      <c r="B16" s="14"/>
      <c r="C16" s="14"/>
      <c r="D16" s="62" t="s">
        <v>1</v>
      </c>
      <c r="E16" s="365">
        <v>5</v>
      </c>
      <c r="F16" s="366"/>
      <c r="G16" s="366"/>
      <c r="H16" s="367"/>
      <c r="I16" s="179"/>
      <c r="J16" s="365">
        <v>5</v>
      </c>
      <c r="K16" s="366"/>
      <c r="L16" s="366"/>
      <c r="M16" s="367"/>
      <c r="N16" s="179"/>
      <c r="O16" s="365">
        <f>COUNTA(O8:O15)</f>
        <v>6</v>
      </c>
      <c r="P16" s="366"/>
      <c r="Q16" s="366"/>
      <c r="R16" s="367"/>
      <c r="S16" s="179"/>
      <c r="T16" s="365">
        <f>COUNTA(T8:T15)</f>
        <v>6</v>
      </c>
      <c r="U16" s="366"/>
      <c r="V16" s="367"/>
      <c r="W16" s="179"/>
      <c r="X16" s="179"/>
      <c r="Y16" s="365">
        <f>COUNTA(Y8:Y15)</f>
        <v>4</v>
      </c>
      <c r="Z16" s="366"/>
      <c r="AA16" s="366"/>
      <c r="AB16" s="367"/>
      <c r="AC16" s="179"/>
      <c r="AD16" s="179">
        <f>COUNTA(AD8:AD15)</f>
        <v>0</v>
      </c>
      <c r="AE16" s="179"/>
      <c r="AF16" s="179"/>
      <c r="AG16" s="179"/>
      <c r="AH16" s="179"/>
      <c r="AI16" s="179">
        <f>COUNTA(AI8:AI15)</f>
        <v>0</v>
      </c>
      <c r="AJ16" s="179"/>
      <c r="AK16" s="179"/>
      <c r="AL16" s="179"/>
      <c r="AM16" s="179"/>
      <c r="AN16" s="179">
        <f>COUNTA(AN8:AN15)</f>
        <v>0</v>
      </c>
      <c r="AO16" s="179"/>
      <c r="AP16" s="179"/>
      <c r="AQ16" s="179"/>
      <c r="AR16" s="179"/>
      <c r="AS16" s="61"/>
    </row>
    <row r="17" spans="2:45" ht="13.5">
      <c r="B17" s="207"/>
      <c r="C17" s="207"/>
      <c r="D17" s="207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</row>
    <row r="18" spans="2:45" ht="13.5">
      <c r="B18" s="207"/>
      <c r="C18" s="207"/>
      <c r="D18" s="207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</row>
    <row r="19" spans="5:45" ht="12.75" customHeight="1"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R19" s="16"/>
      <c r="AS19" s="16"/>
    </row>
    <row r="20" spans="5:45" ht="12.75" customHeight="1"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</row>
    <row r="21" spans="5:45" ht="12.75" customHeight="1"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</row>
    <row r="22" spans="5:45" ht="12.75" customHeight="1"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</row>
    <row r="23" spans="2:45" ht="13.5">
      <c r="B23" s="48" t="s">
        <v>39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</row>
    <row r="24" ht="13.5">
      <c r="B24" s="48" t="s">
        <v>40</v>
      </c>
    </row>
    <row r="25" spans="2:46" ht="14.25" thickBot="1">
      <c r="B25" s="48" t="s">
        <v>41</v>
      </c>
      <c r="AT25" s="102"/>
    </row>
    <row r="26" spans="2:9" ht="13.5">
      <c r="B26" s="48" t="s">
        <v>46</v>
      </c>
      <c r="C26" s="16"/>
      <c r="D26" s="16"/>
      <c r="E26" s="16"/>
      <c r="F26" s="16"/>
      <c r="G26" s="16"/>
      <c r="H26" s="16"/>
      <c r="I26" s="16"/>
    </row>
    <row r="27" spans="3:9" ht="12.75">
      <c r="C27" s="16"/>
      <c r="D27" s="16"/>
      <c r="E27" s="16"/>
      <c r="F27" s="16"/>
      <c r="G27" s="16"/>
      <c r="H27" s="16"/>
      <c r="I27" s="16"/>
    </row>
    <row r="28" spans="3:9" ht="12.75">
      <c r="C28" s="16"/>
      <c r="D28" s="16"/>
      <c r="E28" s="16"/>
      <c r="F28" s="16"/>
      <c r="G28" s="16"/>
      <c r="H28" s="16"/>
      <c r="I28" s="16"/>
    </row>
    <row r="29" spans="3:9" ht="12.75">
      <c r="C29" s="16"/>
      <c r="D29" s="16"/>
      <c r="E29" s="16"/>
      <c r="F29" s="16"/>
      <c r="G29" s="16"/>
      <c r="H29" s="16"/>
      <c r="I29" s="16"/>
    </row>
  </sheetData>
  <sheetProtection/>
  <autoFilter ref="A7:AT7">
    <sortState ref="A8:AT29">
      <sortCondition descending="1" sortBy="value" ref="AS8:AS29"/>
    </sortState>
  </autoFilter>
  <mergeCells count="5">
    <mergeCell ref="E16:H16"/>
    <mergeCell ref="J16:M16"/>
    <mergeCell ref="O16:R16"/>
    <mergeCell ref="T16:V16"/>
    <mergeCell ref="Y16:AB16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S38"/>
  <sheetViews>
    <sheetView zoomScalePageLayoutView="0" workbookViewId="0" topLeftCell="A1">
      <selection activeCell="Y25" sqref="Y25:AB25"/>
    </sheetView>
  </sheetViews>
  <sheetFormatPr defaultColWidth="9.140625" defaultRowHeight="12.75"/>
  <cols>
    <col min="1" max="1" width="4.57421875" style="222" customWidth="1"/>
    <col min="2" max="2" width="31.00390625" style="222" customWidth="1"/>
    <col min="3" max="3" width="12.421875" style="222" customWidth="1"/>
    <col min="4" max="4" width="10.8515625" style="222" customWidth="1"/>
    <col min="5" max="44" width="4.28125" style="222" customWidth="1"/>
    <col min="45" max="16384" width="8.8515625" style="222" customWidth="1"/>
  </cols>
  <sheetData>
    <row r="1" ht="12.75"/>
    <row r="2" spans="1:45" ht="12.75" customHeight="1">
      <c r="A2" s="357" t="s">
        <v>101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7"/>
      <c r="Z2" s="357"/>
      <c r="AA2" s="357"/>
      <c r="AB2" s="357"/>
      <c r="AC2" s="357"/>
      <c r="AD2" s="357"/>
      <c r="AE2" s="357"/>
      <c r="AF2" s="357"/>
      <c r="AG2" s="357"/>
      <c r="AH2" s="357"/>
      <c r="AI2" s="357"/>
      <c r="AJ2" s="357"/>
      <c r="AK2" s="357"/>
      <c r="AL2" s="357"/>
      <c r="AM2" s="357"/>
      <c r="AN2" s="357"/>
      <c r="AO2" s="357"/>
      <c r="AP2" s="357"/>
      <c r="AQ2" s="357"/>
      <c r="AR2" s="357"/>
      <c r="AS2" s="357"/>
    </row>
    <row r="3" spans="1:45" ht="12.75" customHeight="1">
      <c r="A3" s="357"/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  <c r="V3" s="357"/>
      <c r="W3" s="357"/>
      <c r="X3" s="357"/>
      <c r="Y3" s="357"/>
      <c r="Z3" s="357"/>
      <c r="AA3" s="357"/>
      <c r="AB3" s="357"/>
      <c r="AC3" s="357"/>
      <c r="AD3" s="357"/>
      <c r="AE3" s="357"/>
      <c r="AF3" s="357"/>
      <c r="AG3" s="357"/>
      <c r="AH3" s="357"/>
      <c r="AI3" s="357"/>
      <c r="AJ3" s="357"/>
      <c r="AK3" s="357"/>
      <c r="AL3" s="357"/>
      <c r="AM3" s="357"/>
      <c r="AN3" s="357"/>
      <c r="AO3" s="357"/>
      <c r="AP3" s="357"/>
      <c r="AQ3" s="357"/>
      <c r="AR3" s="357"/>
      <c r="AS3" s="357"/>
    </row>
    <row r="4" spans="1:45" ht="24" customHeight="1" thickBot="1">
      <c r="A4" s="357"/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7"/>
      <c r="AE4" s="357"/>
      <c r="AF4" s="357"/>
      <c r="AG4" s="357"/>
      <c r="AH4" s="357"/>
      <c r="AI4" s="357"/>
      <c r="AJ4" s="357"/>
      <c r="AK4" s="357"/>
      <c r="AL4" s="357"/>
      <c r="AM4" s="357"/>
      <c r="AN4" s="357"/>
      <c r="AO4" s="357"/>
      <c r="AP4" s="357"/>
      <c r="AQ4" s="357"/>
      <c r="AR4" s="357"/>
      <c r="AS4" s="357"/>
    </row>
    <row r="5" spans="5:45" ht="15">
      <c r="E5" s="176" t="s">
        <v>98</v>
      </c>
      <c r="F5" s="177"/>
      <c r="G5" s="177"/>
      <c r="H5" s="177"/>
      <c r="I5" s="178"/>
      <c r="J5" s="177" t="s">
        <v>3</v>
      </c>
      <c r="K5" s="177"/>
      <c r="L5" s="177"/>
      <c r="M5" s="177"/>
      <c r="N5" s="178"/>
      <c r="O5" s="177" t="s">
        <v>4</v>
      </c>
      <c r="P5" s="177"/>
      <c r="Q5" s="177"/>
      <c r="R5" s="177"/>
      <c r="S5" s="178"/>
      <c r="T5" s="176" t="s">
        <v>5</v>
      </c>
      <c r="U5" s="177"/>
      <c r="V5" s="177"/>
      <c r="W5" s="177"/>
      <c r="X5" s="178"/>
      <c r="Y5" s="176" t="s">
        <v>6</v>
      </c>
      <c r="Z5" s="177"/>
      <c r="AA5" s="177"/>
      <c r="AB5" s="177"/>
      <c r="AC5" s="178"/>
      <c r="AD5" s="176" t="s">
        <v>7</v>
      </c>
      <c r="AE5" s="177"/>
      <c r="AF5" s="177"/>
      <c r="AG5" s="177"/>
      <c r="AH5" s="178"/>
      <c r="AI5" s="176" t="s">
        <v>61</v>
      </c>
      <c r="AJ5" s="177"/>
      <c r="AK5" s="177"/>
      <c r="AL5" s="177"/>
      <c r="AM5" s="178"/>
      <c r="AN5" s="176" t="s">
        <v>62</v>
      </c>
      <c r="AO5" s="177"/>
      <c r="AP5" s="177"/>
      <c r="AQ5" s="177"/>
      <c r="AR5" s="178"/>
      <c r="AS5" s="218" t="s">
        <v>95</v>
      </c>
    </row>
    <row r="6" spans="5:45" ht="15.75" thickBot="1">
      <c r="E6" s="348">
        <v>43708</v>
      </c>
      <c r="F6" s="349"/>
      <c r="G6" s="349"/>
      <c r="H6" s="349"/>
      <c r="I6" s="350"/>
      <c r="J6" s="354">
        <v>43729</v>
      </c>
      <c r="K6" s="355"/>
      <c r="L6" s="355"/>
      <c r="M6" s="355"/>
      <c r="N6" s="356"/>
      <c r="O6" s="354">
        <v>43750</v>
      </c>
      <c r="P6" s="355"/>
      <c r="Q6" s="355"/>
      <c r="R6" s="355"/>
      <c r="S6" s="356"/>
      <c r="T6" s="348">
        <v>43781</v>
      </c>
      <c r="U6" s="349"/>
      <c r="V6" s="349"/>
      <c r="W6" s="349"/>
      <c r="X6" s="350"/>
      <c r="Y6" s="348">
        <v>43807</v>
      </c>
      <c r="Z6" s="349"/>
      <c r="AA6" s="349"/>
      <c r="AB6" s="349"/>
      <c r="AC6" s="350"/>
      <c r="AD6" s="348"/>
      <c r="AE6" s="349"/>
      <c r="AF6" s="349"/>
      <c r="AG6" s="349"/>
      <c r="AH6" s="350"/>
      <c r="AI6" s="213"/>
      <c r="AJ6" s="214"/>
      <c r="AK6" s="214"/>
      <c r="AL6" s="214"/>
      <c r="AM6" s="216"/>
      <c r="AN6" s="213"/>
      <c r="AO6" s="214"/>
      <c r="AP6" s="214"/>
      <c r="AQ6" s="214"/>
      <c r="AR6" s="214"/>
      <c r="AS6" s="219"/>
    </row>
    <row r="7" spans="1:45" ht="30" customHeight="1" thickBot="1">
      <c r="A7" s="223" t="s">
        <v>0</v>
      </c>
      <c r="B7" s="224" t="s">
        <v>8</v>
      </c>
      <c r="C7" s="224" t="s">
        <v>9</v>
      </c>
      <c r="D7" s="225" t="s">
        <v>10</v>
      </c>
      <c r="E7" s="18">
        <v>1</v>
      </c>
      <c r="F7" s="20">
        <v>2</v>
      </c>
      <c r="G7" s="20">
        <v>3</v>
      </c>
      <c r="H7" s="19" t="s">
        <v>11</v>
      </c>
      <c r="I7" s="19" t="s">
        <v>82</v>
      </c>
      <c r="J7" s="2">
        <v>1</v>
      </c>
      <c r="K7" s="4">
        <v>2</v>
      </c>
      <c r="L7" s="4">
        <v>3</v>
      </c>
      <c r="M7" s="4" t="s">
        <v>11</v>
      </c>
      <c r="N7" s="3" t="s">
        <v>82</v>
      </c>
      <c r="O7" s="4">
        <v>1</v>
      </c>
      <c r="P7" s="4">
        <v>2</v>
      </c>
      <c r="Q7" s="4">
        <v>3</v>
      </c>
      <c r="R7" s="4" t="s">
        <v>11</v>
      </c>
      <c r="S7" s="3" t="s">
        <v>82</v>
      </c>
      <c r="T7" s="5">
        <v>1</v>
      </c>
      <c r="U7" s="21">
        <v>2</v>
      </c>
      <c r="V7" s="21">
        <v>3</v>
      </c>
      <c r="W7" s="3" t="s">
        <v>11</v>
      </c>
      <c r="X7" s="3" t="s">
        <v>82</v>
      </c>
      <c r="Y7" s="5">
        <v>1</v>
      </c>
      <c r="Z7" s="21">
        <v>2</v>
      </c>
      <c r="AA7" s="2">
        <v>3</v>
      </c>
      <c r="AB7" s="3" t="s">
        <v>11</v>
      </c>
      <c r="AC7" s="3" t="s">
        <v>82</v>
      </c>
      <c r="AD7" s="5">
        <v>1</v>
      </c>
      <c r="AE7" s="21">
        <v>2</v>
      </c>
      <c r="AF7" s="2">
        <v>3</v>
      </c>
      <c r="AG7" s="3" t="s">
        <v>11</v>
      </c>
      <c r="AH7" s="3" t="s">
        <v>82</v>
      </c>
      <c r="AI7" s="5">
        <v>1</v>
      </c>
      <c r="AJ7" s="21">
        <v>2</v>
      </c>
      <c r="AK7" s="2">
        <v>3</v>
      </c>
      <c r="AL7" s="3" t="s">
        <v>11</v>
      </c>
      <c r="AM7" s="3" t="s">
        <v>82</v>
      </c>
      <c r="AN7" s="5">
        <v>1</v>
      </c>
      <c r="AO7" s="21">
        <v>2</v>
      </c>
      <c r="AP7" s="2">
        <v>3</v>
      </c>
      <c r="AQ7" s="3" t="s">
        <v>11</v>
      </c>
      <c r="AR7" s="3" t="s">
        <v>82</v>
      </c>
      <c r="AS7" s="220"/>
    </row>
    <row r="8" spans="1:45" ht="14.25">
      <c r="A8" s="342">
        <v>1</v>
      </c>
      <c r="B8" s="228" t="s">
        <v>72</v>
      </c>
      <c r="C8" s="144">
        <v>4436</v>
      </c>
      <c r="D8" s="26">
        <v>96</v>
      </c>
      <c r="E8" s="64">
        <v>13</v>
      </c>
      <c r="F8" s="64">
        <v>11</v>
      </c>
      <c r="G8" s="64">
        <v>14</v>
      </c>
      <c r="H8" s="64">
        <v>15</v>
      </c>
      <c r="I8" s="136">
        <f aca="true" t="shared" si="0" ref="I8:I17">SUM(E8:H8)</f>
        <v>53</v>
      </c>
      <c r="J8" s="64">
        <v>13</v>
      </c>
      <c r="K8" s="64">
        <v>11</v>
      </c>
      <c r="L8" s="64">
        <v>15</v>
      </c>
      <c r="M8" s="64">
        <v>15</v>
      </c>
      <c r="N8" s="136">
        <f aca="true" t="shared" si="1" ref="N8:N17">SUM(J8:M8)</f>
        <v>54</v>
      </c>
      <c r="O8" s="64">
        <v>12</v>
      </c>
      <c r="P8" s="64">
        <v>12</v>
      </c>
      <c r="Q8" s="64">
        <v>12</v>
      </c>
      <c r="R8" s="64">
        <v>7</v>
      </c>
      <c r="S8" s="138">
        <f aca="true" t="shared" si="2" ref="S8:S19">SUM(O8:R8)</f>
        <v>43</v>
      </c>
      <c r="T8" s="64">
        <v>14</v>
      </c>
      <c r="U8" s="64">
        <v>14</v>
      </c>
      <c r="V8" s="64">
        <v>14</v>
      </c>
      <c r="W8" s="64">
        <v>13</v>
      </c>
      <c r="X8" s="136">
        <f aca="true" t="shared" si="3" ref="X8:X23">SUM(T8:W8)</f>
        <v>55</v>
      </c>
      <c r="Y8" s="26">
        <v>15</v>
      </c>
      <c r="Z8" s="26">
        <v>14</v>
      </c>
      <c r="AA8" s="26">
        <v>14</v>
      </c>
      <c r="AB8" s="26">
        <v>13</v>
      </c>
      <c r="AC8" s="138">
        <f aca="true" t="shared" si="4" ref="AC8:AC24">SUM(Y8:AB8)</f>
        <v>56</v>
      </c>
      <c r="AD8" s="26"/>
      <c r="AE8" s="26"/>
      <c r="AF8" s="26"/>
      <c r="AG8" s="26"/>
      <c r="AH8" s="138">
        <f aca="true" t="shared" si="5" ref="AH8:AH17">SUM(AD8:AG8)</f>
        <v>0</v>
      </c>
      <c r="AI8" s="26"/>
      <c r="AJ8" s="26"/>
      <c r="AK8" s="26"/>
      <c r="AL8" s="26"/>
      <c r="AM8" s="138">
        <f aca="true" t="shared" si="6" ref="AM8:AM17">SUM(AI8:AL8)</f>
        <v>0</v>
      </c>
      <c r="AN8" s="26"/>
      <c r="AO8" s="26"/>
      <c r="AP8" s="26"/>
      <c r="AQ8" s="26"/>
      <c r="AR8" s="138">
        <f aca="true" t="shared" si="7" ref="AR8:AR17">SUM(AN8:AQ8)</f>
        <v>0</v>
      </c>
      <c r="AS8" s="227">
        <f aca="true" t="shared" si="8" ref="AS8:AS23">+I8+N8+S8+X8+AC8+AH8+AM8+AR8</f>
        <v>261</v>
      </c>
    </row>
    <row r="9" spans="1:45" ht="14.25">
      <c r="A9" s="342">
        <v>2</v>
      </c>
      <c r="B9" s="228" t="s">
        <v>31</v>
      </c>
      <c r="C9" s="144">
        <v>3170</v>
      </c>
      <c r="D9" s="26">
        <v>86</v>
      </c>
      <c r="E9" s="26"/>
      <c r="F9" s="26"/>
      <c r="G9" s="26"/>
      <c r="H9" s="26"/>
      <c r="I9" s="136">
        <f t="shared" si="0"/>
        <v>0</v>
      </c>
      <c r="J9" s="26">
        <v>14</v>
      </c>
      <c r="K9" s="26">
        <v>15</v>
      </c>
      <c r="L9" s="26">
        <v>10</v>
      </c>
      <c r="M9" s="26">
        <v>7</v>
      </c>
      <c r="N9" s="136">
        <f t="shared" si="1"/>
        <v>46</v>
      </c>
      <c r="O9" s="64">
        <v>14</v>
      </c>
      <c r="P9" s="64">
        <v>15</v>
      </c>
      <c r="Q9" s="64">
        <v>15</v>
      </c>
      <c r="R9" s="64">
        <v>15</v>
      </c>
      <c r="S9" s="138">
        <f t="shared" si="2"/>
        <v>59</v>
      </c>
      <c r="T9" s="26">
        <v>15</v>
      </c>
      <c r="U9" s="26">
        <v>15</v>
      </c>
      <c r="V9" s="26">
        <v>15</v>
      </c>
      <c r="W9" s="26">
        <v>15</v>
      </c>
      <c r="X9" s="136">
        <f t="shared" si="3"/>
        <v>60</v>
      </c>
      <c r="Y9" s="26">
        <v>14</v>
      </c>
      <c r="Z9" s="26">
        <v>12</v>
      </c>
      <c r="AA9" s="26">
        <v>15</v>
      </c>
      <c r="AB9" s="26">
        <v>14</v>
      </c>
      <c r="AC9" s="138">
        <f t="shared" si="4"/>
        <v>55</v>
      </c>
      <c r="AD9" s="26"/>
      <c r="AE9" s="26"/>
      <c r="AF9" s="26"/>
      <c r="AG9" s="26"/>
      <c r="AH9" s="138">
        <f t="shared" si="5"/>
        <v>0</v>
      </c>
      <c r="AI9" s="26"/>
      <c r="AJ9" s="26"/>
      <c r="AK9" s="26"/>
      <c r="AL9" s="26"/>
      <c r="AM9" s="138">
        <f t="shared" si="6"/>
        <v>0</v>
      </c>
      <c r="AN9" s="26"/>
      <c r="AO9" s="26"/>
      <c r="AP9" s="26"/>
      <c r="AQ9" s="26"/>
      <c r="AR9" s="138">
        <f t="shared" si="7"/>
        <v>0</v>
      </c>
      <c r="AS9" s="229">
        <f t="shared" si="8"/>
        <v>220</v>
      </c>
    </row>
    <row r="10" spans="1:45" ht="14.25">
      <c r="A10" s="342">
        <v>3</v>
      </c>
      <c r="B10" s="228" t="s">
        <v>70</v>
      </c>
      <c r="C10" s="144">
        <v>4528</v>
      </c>
      <c r="D10" s="26">
        <v>29</v>
      </c>
      <c r="E10" s="26">
        <v>12</v>
      </c>
      <c r="F10" s="26">
        <v>12</v>
      </c>
      <c r="G10" s="26">
        <v>13</v>
      </c>
      <c r="H10" s="26">
        <v>14</v>
      </c>
      <c r="I10" s="136">
        <f t="shared" si="0"/>
        <v>51</v>
      </c>
      <c r="J10" s="64">
        <v>7</v>
      </c>
      <c r="K10" s="64">
        <v>9</v>
      </c>
      <c r="L10" s="64">
        <v>11</v>
      </c>
      <c r="M10" s="64">
        <v>13</v>
      </c>
      <c r="N10" s="136">
        <f t="shared" si="1"/>
        <v>40</v>
      </c>
      <c r="O10" s="64">
        <v>7</v>
      </c>
      <c r="P10" s="64">
        <v>10</v>
      </c>
      <c r="Q10" s="64">
        <v>10</v>
      </c>
      <c r="R10" s="64">
        <v>11</v>
      </c>
      <c r="S10" s="138">
        <f t="shared" si="2"/>
        <v>38</v>
      </c>
      <c r="T10" s="26">
        <v>11</v>
      </c>
      <c r="U10" s="26">
        <v>9</v>
      </c>
      <c r="V10" s="26">
        <v>11</v>
      </c>
      <c r="W10" s="26">
        <v>11</v>
      </c>
      <c r="X10" s="138">
        <f t="shared" si="3"/>
        <v>42</v>
      </c>
      <c r="Y10" s="26">
        <v>8</v>
      </c>
      <c r="Z10" s="26">
        <v>9</v>
      </c>
      <c r="AA10" s="26">
        <v>12</v>
      </c>
      <c r="AB10" s="26">
        <v>10</v>
      </c>
      <c r="AC10" s="138">
        <f t="shared" si="4"/>
        <v>39</v>
      </c>
      <c r="AD10" s="26"/>
      <c r="AE10" s="26"/>
      <c r="AF10" s="26"/>
      <c r="AG10" s="26"/>
      <c r="AH10" s="138">
        <f t="shared" si="5"/>
        <v>0</v>
      </c>
      <c r="AI10" s="26"/>
      <c r="AJ10" s="26"/>
      <c r="AK10" s="26"/>
      <c r="AL10" s="26"/>
      <c r="AM10" s="138">
        <f t="shared" si="6"/>
        <v>0</v>
      </c>
      <c r="AN10" s="26"/>
      <c r="AO10" s="26"/>
      <c r="AP10" s="26"/>
      <c r="AQ10" s="26"/>
      <c r="AR10" s="138">
        <f t="shared" si="7"/>
        <v>0</v>
      </c>
      <c r="AS10" s="229">
        <f t="shared" si="8"/>
        <v>210</v>
      </c>
    </row>
    <row r="11" spans="1:45" ht="14.25">
      <c r="A11" s="342">
        <v>4</v>
      </c>
      <c r="B11" s="228" t="s">
        <v>71</v>
      </c>
      <c r="C11" s="144">
        <v>13488</v>
      </c>
      <c r="D11" s="26">
        <v>44</v>
      </c>
      <c r="E11" s="26">
        <v>11</v>
      </c>
      <c r="F11" s="26" t="s">
        <v>53</v>
      </c>
      <c r="G11" s="26" t="s">
        <v>53</v>
      </c>
      <c r="H11" s="26" t="s">
        <v>53</v>
      </c>
      <c r="I11" s="136">
        <f t="shared" si="0"/>
        <v>11</v>
      </c>
      <c r="J11" s="64"/>
      <c r="K11" s="64"/>
      <c r="L11" s="64"/>
      <c r="M11" s="64"/>
      <c r="N11" s="136">
        <f t="shared" si="1"/>
        <v>0</v>
      </c>
      <c r="O11" s="64">
        <v>10</v>
      </c>
      <c r="P11" s="64">
        <v>13</v>
      </c>
      <c r="Q11" s="64">
        <v>11</v>
      </c>
      <c r="R11" s="64">
        <v>14</v>
      </c>
      <c r="S11" s="138">
        <f t="shared" si="2"/>
        <v>48</v>
      </c>
      <c r="T11" s="26">
        <v>12</v>
      </c>
      <c r="U11" s="26">
        <v>12</v>
      </c>
      <c r="V11" s="26">
        <v>13</v>
      </c>
      <c r="W11" s="26" t="s">
        <v>27</v>
      </c>
      <c r="X11" s="138">
        <f t="shared" si="3"/>
        <v>37</v>
      </c>
      <c r="Y11" s="26">
        <v>12</v>
      </c>
      <c r="Z11" s="26">
        <v>13</v>
      </c>
      <c r="AA11" s="26">
        <v>10</v>
      </c>
      <c r="AB11" s="26">
        <v>12</v>
      </c>
      <c r="AC11" s="138">
        <f t="shared" si="4"/>
        <v>47</v>
      </c>
      <c r="AD11" s="26"/>
      <c r="AE11" s="26"/>
      <c r="AF11" s="26"/>
      <c r="AG11" s="26"/>
      <c r="AH11" s="138">
        <f t="shared" si="5"/>
        <v>0</v>
      </c>
      <c r="AI11" s="26"/>
      <c r="AJ11" s="26"/>
      <c r="AK11" s="26"/>
      <c r="AL11" s="26"/>
      <c r="AM11" s="138">
        <f t="shared" si="6"/>
        <v>0</v>
      </c>
      <c r="AN11" s="26"/>
      <c r="AO11" s="26"/>
      <c r="AP11" s="26"/>
      <c r="AQ11" s="26"/>
      <c r="AR11" s="138">
        <f t="shared" si="7"/>
        <v>0</v>
      </c>
      <c r="AS11" s="229">
        <f t="shared" si="8"/>
        <v>143</v>
      </c>
    </row>
    <row r="12" spans="1:45" ht="14.25">
      <c r="A12" s="342">
        <v>5</v>
      </c>
      <c r="B12" s="228" t="s">
        <v>106</v>
      </c>
      <c r="C12" s="144">
        <v>25203</v>
      </c>
      <c r="D12" s="26">
        <v>5</v>
      </c>
      <c r="E12" s="26" t="s">
        <v>27</v>
      </c>
      <c r="F12" s="26" t="s">
        <v>53</v>
      </c>
      <c r="G12" s="26" t="s">
        <v>53</v>
      </c>
      <c r="H12" s="26" t="s">
        <v>53</v>
      </c>
      <c r="I12" s="136">
        <f t="shared" si="0"/>
        <v>0</v>
      </c>
      <c r="J12" s="64">
        <v>8</v>
      </c>
      <c r="K12" s="64">
        <v>8</v>
      </c>
      <c r="L12" s="64">
        <v>12</v>
      </c>
      <c r="M12" s="64">
        <v>9</v>
      </c>
      <c r="N12" s="136">
        <f t="shared" si="1"/>
        <v>37</v>
      </c>
      <c r="O12" s="64" t="s">
        <v>27</v>
      </c>
      <c r="P12" s="64">
        <v>9</v>
      </c>
      <c r="Q12" s="64">
        <v>9</v>
      </c>
      <c r="R12" s="64">
        <v>12</v>
      </c>
      <c r="S12" s="138">
        <f t="shared" si="2"/>
        <v>30</v>
      </c>
      <c r="T12" s="26" t="s">
        <v>27</v>
      </c>
      <c r="U12" s="26">
        <v>10</v>
      </c>
      <c r="V12" s="26">
        <v>10</v>
      </c>
      <c r="W12" s="26">
        <v>12</v>
      </c>
      <c r="X12" s="138">
        <f t="shared" si="3"/>
        <v>32</v>
      </c>
      <c r="Y12" s="26">
        <v>11</v>
      </c>
      <c r="Z12" s="26">
        <v>10</v>
      </c>
      <c r="AA12" s="26">
        <v>11</v>
      </c>
      <c r="AB12" s="26">
        <v>9</v>
      </c>
      <c r="AC12" s="138">
        <f t="shared" si="4"/>
        <v>41</v>
      </c>
      <c r="AD12" s="26"/>
      <c r="AE12" s="26"/>
      <c r="AF12" s="26"/>
      <c r="AG12" s="26"/>
      <c r="AH12" s="138">
        <f t="shared" si="5"/>
        <v>0</v>
      </c>
      <c r="AI12" s="26"/>
      <c r="AJ12" s="26"/>
      <c r="AK12" s="26"/>
      <c r="AL12" s="26"/>
      <c r="AM12" s="138">
        <f t="shared" si="6"/>
        <v>0</v>
      </c>
      <c r="AN12" s="26"/>
      <c r="AO12" s="26"/>
      <c r="AP12" s="26"/>
      <c r="AQ12" s="26"/>
      <c r="AR12" s="138">
        <f t="shared" si="7"/>
        <v>0</v>
      </c>
      <c r="AS12" s="229">
        <f t="shared" si="8"/>
        <v>140</v>
      </c>
    </row>
    <row r="13" spans="1:45" ht="14.25">
      <c r="A13" s="342">
        <v>6</v>
      </c>
      <c r="B13" s="228" t="s">
        <v>87</v>
      </c>
      <c r="C13" s="144">
        <v>3731</v>
      </c>
      <c r="D13" s="26">
        <v>38</v>
      </c>
      <c r="E13" s="26">
        <v>10</v>
      </c>
      <c r="F13" s="26">
        <v>13</v>
      </c>
      <c r="G13" s="26">
        <v>12</v>
      </c>
      <c r="H13" s="26">
        <v>12</v>
      </c>
      <c r="I13" s="136">
        <f t="shared" si="0"/>
        <v>47</v>
      </c>
      <c r="J13" s="26">
        <v>11</v>
      </c>
      <c r="K13" s="26">
        <v>10</v>
      </c>
      <c r="L13" s="26" t="s">
        <v>27</v>
      </c>
      <c r="M13" s="26" t="s">
        <v>42</v>
      </c>
      <c r="N13" s="136">
        <f t="shared" si="1"/>
        <v>21</v>
      </c>
      <c r="O13" s="64">
        <v>9</v>
      </c>
      <c r="P13" s="64" t="s">
        <v>116</v>
      </c>
      <c r="Q13" s="64" t="s">
        <v>116</v>
      </c>
      <c r="R13" s="64" t="s">
        <v>116</v>
      </c>
      <c r="S13" s="138">
        <f t="shared" si="2"/>
        <v>9</v>
      </c>
      <c r="T13" s="26"/>
      <c r="U13" s="26"/>
      <c r="V13" s="26"/>
      <c r="W13" s="26"/>
      <c r="X13" s="138">
        <f t="shared" si="3"/>
        <v>0</v>
      </c>
      <c r="Y13" s="26">
        <v>10</v>
      </c>
      <c r="Z13" s="26">
        <v>11</v>
      </c>
      <c r="AA13" s="26">
        <v>9</v>
      </c>
      <c r="AB13" s="26">
        <v>11</v>
      </c>
      <c r="AC13" s="138">
        <f t="shared" si="4"/>
        <v>41</v>
      </c>
      <c r="AD13" s="26"/>
      <c r="AE13" s="26"/>
      <c r="AF13" s="26"/>
      <c r="AG13" s="26"/>
      <c r="AH13" s="138">
        <f t="shared" si="5"/>
        <v>0</v>
      </c>
      <c r="AI13" s="26"/>
      <c r="AJ13" s="26"/>
      <c r="AK13" s="26"/>
      <c r="AL13" s="26"/>
      <c r="AM13" s="138">
        <f t="shared" si="6"/>
        <v>0</v>
      </c>
      <c r="AN13" s="26"/>
      <c r="AO13" s="26"/>
      <c r="AP13" s="26"/>
      <c r="AQ13" s="26"/>
      <c r="AR13" s="138">
        <f t="shared" si="7"/>
        <v>0</v>
      </c>
      <c r="AS13" s="229">
        <f t="shared" si="8"/>
        <v>118</v>
      </c>
    </row>
    <row r="14" spans="1:45" ht="14.25">
      <c r="A14" s="342">
        <v>7</v>
      </c>
      <c r="B14" s="228" t="s">
        <v>107</v>
      </c>
      <c r="C14" s="144">
        <v>24523</v>
      </c>
      <c r="D14" s="26">
        <v>71</v>
      </c>
      <c r="E14" s="26">
        <v>9</v>
      </c>
      <c r="F14" s="26" t="s">
        <v>27</v>
      </c>
      <c r="G14" s="26">
        <v>11</v>
      </c>
      <c r="H14" s="26">
        <v>11</v>
      </c>
      <c r="I14" s="136">
        <f t="shared" si="0"/>
        <v>31</v>
      </c>
      <c r="J14" s="26">
        <v>6</v>
      </c>
      <c r="K14" s="26">
        <v>7</v>
      </c>
      <c r="L14" s="26">
        <v>7</v>
      </c>
      <c r="M14" s="26">
        <v>8</v>
      </c>
      <c r="N14" s="136">
        <f t="shared" si="1"/>
        <v>28</v>
      </c>
      <c r="O14" s="64">
        <v>6</v>
      </c>
      <c r="P14" s="64">
        <v>7</v>
      </c>
      <c r="Q14" s="64">
        <v>7</v>
      </c>
      <c r="R14" s="64">
        <v>9</v>
      </c>
      <c r="S14" s="138">
        <f t="shared" si="2"/>
        <v>29</v>
      </c>
      <c r="T14" s="26"/>
      <c r="U14" s="26"/>
      <c r="V14" s="26"/>
      <c r="W14" s="26"/>
      <c r="X14" s="138">
        <f t="shared" si="3"/>
        <v>0</v>
      </c>
      <c r="Y14" s="26" t="s">
        <v>142</v>
      </c>
      <c r="Z14" s="26">
        <v>7</v>
      </c>
      <c r="AA14" s="26">
        <v>7</v>
      </c>
      <c r="AB14" s="26">
        <v>7</v>
      </c>
      <c r="AC14" s="138">
        <f t="shared" si="4"/>
        <v>21</v>
      </c>
      <c r="AD14" s="26"/>
      <c r="AE14" s="26"/>
      <c r="AF14" s="26"/>
      <c r="AG14" s="26"/>
      <c r="AH14" s="138">
        <f t="shared" si="5"/>
        <v>0</v>
      </c>
      <c r="AI14" s="26"/>
      <c r="AJ14" s="26"/>
      <c r="AK14" s="26"/>
      <c r="AL14" s="26"/>
      <c r="AM14" s="138">
        <f t="shared" si="6"/>
        <v>0</v>
      </c>
      <c r="AN14" s="26"/>
      <c r="AO14" s="26"/>
      <c r="AP14" s="26"/>
      <c r="AQ14" s="26"/>
      <c r="AR14" s="138">
        <f t="shared" si="7"/>
        <v>0</v>
      </c>
      <c r="AS14" s="229">
        <f t="shared" si="8"/>
        <v>109</v>
      </c>
    </row>
    <row r="15" spans="1:45" ht="14.25">
      <c r="A15" s="342">
        <v>8</v>
      </c>
      <c r="B15" s="228" t="s">
        <v>114</v>
      </c>
      <c r="C15" s="162">
        <v>20870</v>
      </c>
      <c r="D15" s="26">
        <v>26</v>
      </c>
      <c r="E15" s="26"/>
      <c r="F15" s="26"/>
      <c r="G15" s="26"/>
      <c r="H15" s="26"/>
      <c r="I15" s="136">
        <f t="shared" si="0"/>
        <v>0</v>
      </c>
      <c r="J15" s="64">
        <v>12</v>
      </c>
      <c r="K15" s="64">
        <v>14</v>
      </c>
      <c r="L15" s="64">
        <v>14</v>
      </c>
      <c r="M15" s="64">
        <v>12</v>
      </c>
      <c r="N15" s="136">
        <f t="shared" si="1"/>
        <v>52</v>
      </c>
      <c r="O15" s="64">
        <v>15</v>
      </c>
      <c r="P15" s="64">
        <v>14</v>
      </c>
      <c r="Q15" s="64">
        <v>14</v>
      </c>
      <c r="R15" s="64">
        <v>13</v>
      </c>
      <c r="S15" s="138">
        <f t="shared" si="2"/>
        <v>56</v>
      </c>
      <c r="T15" s="26"/>
      <c r="U15" s="26"/>
      <c r="V15" s="26"/>
      <c r="W15" s="26"/>
      <c r="X15" s="138">
        <f t="shared" si="3"/>
        <v>0</v>
      </c>
      <c r="Y15" s="26"/>
      <c r="Z15" s="26"/>
      <c r="AA15" s="26"/>
      <c r="AB15" s="26"/>
      <c r="AC15" s="138">
        <f t="shared" si="4"/>
        <v>0</v>
      </c>
      <c r="AD15" s="26"/>
      <c r="AE15" s="26"/>
      <c r="AF15" s="26"/>
      <c r="AG15" s="26"/>
      <c r="AH15" s="138">
        <f t="shared" si="5"/>
        <v>0</v>
      </c>
      <c r="AI15" s="26"/>
      <c r="AJ15" s="26"/>
      <c r="AK15" s="26"/>
      <c r="AL15" s="26"/>
      <c r="AM15" s="138">
        <f t="shared" si="6"/>
        <v>0</v>
      </c>
      <c r="AN15" s="26"/>
      <c r="AO15" s="26"/>
      <c r="AP15" s="26"/>
      <c r="AQ15" s="26"/>
      <c r="AR15" s="138">
        <f t="shared" si="7"/>
        <v>0</v>
      </c>
      <c r="AS15" s="229">
        <f t="shared" si="8"/>
        <v>108</v>
      </c>
    </row>
    <row r="16" spans="1:45" ht="14.25">
      <c r="A16" s="342">
        <v>9</v>
      </c>
      <c r="B16" s="228" t="s">
        <v>113</v>
      </c>
      <c r="C16" s="162">
        <v>5803</v>
      </c>
      <c r="D16" s="26">
        <v>155</v>
      </c>
      <c r="E16" s="26"/>
      <c r="F16" s="26"/>
      <c r="G16" s="26"/>
      <c r="H16" s="26"/>
      <c r="I16" s="136">
        <f t="shared" si="0"/>
        <v>0</v>
      </c>
      <c r="J16" s="64">
        <v>15</v>
      </c>
      <c r="K16" s="64">
        <v>12</v>
      </c>
      <c r="L16" s="64">
        <v>13</v>
      </c>
      <c r="M16" s="64">
        <v>11</v>
      </c>
      <c r="N16" s="136">
        <f t="shared" si="1"/>
        <v>51</v>
      </c>
      <c r="O16" s="64">
        <v>13</v>
      </c>
      <c r="P16" s="64">
        <v>11</v>
      </c>
      <c r="Q16" s="64">
        <v>13</v>
      </c>
      <c r="R16" s="64">
        <v>8</v>
      </c>
      <c r="S16" s="138">
        <f t="shared" si="2"/>
        <v>45</v>
      </c>
      <c r="T16" s="26"/>
      <c r="U16" s="26"/>
      <c r="V16" s="26"/>
      <c r="W16" s="26"/>
      <c r="X16" s="138">
        <f t="shared" si="3"/>
        <v>0</v>
      </c>
      <c r="Y16" s="26"/>
      <c r="Z16" s="26"/>
      <c r="AA16" s="26"/>
      <c r="AB16" s="26"/>
      <c r="AC16" s="138">
        <f t="shared" si="4"/>
        <v>0</v>
      </c>
      <c r="AD16" s="26"/>
      <c r="AE16" s="26"/>
      <c r="AF16" s="26"/>
      <c r="AG16" s="26"/>
      <c r="AH16" s="138">
        <f t="shared" si="5"/>
        <v>0</v>
      </c>
      <c r="AI16" s="26"/>
      <c r="AJ16" s="26"/>
      <c r="AK16" s="26"/>
      <c r="AL16" s="26"/>
      <c r="AM16" s="138">
        <f t="shared" si="6"/>
        <v>0</v>
      </c>
      <c r="AN16" s="26"/>
      <c r="AO16" s="26"/>
      <c r="AP16" s="26"/>
      <c r="AQ16" s="26"/>
      <c r="AR16" s="138">
        <f t="shared" si="7"/>
        <v>0</v>
      </c>
      <c r="AS16" s="229">
        <f t="shared" si="8"/>
        <v>96</v>
      </c>
    </row>
    <row r="17" spans="1:45" ht="14.25">
      <c r="A17" s="342">
        <v>10</v>
      </c>
      <c r="B17" s="228" t="s">
        <v>73</v>
      </c>
      <c r="C17" s="144">
        <v>10526</v>
      </c>
      <c r="D17" s="26">
        <v>15</v>
      </c>
      <c r="E17" s="26">
        <v>14</v>
      </c>
      <c r="F17" s="26">
        <v>14</v>
      </c>
      <c r="G17" s="26" t="s">
        <v>27</v>
      </c>
      <c r="H17" s="26" t="s">
        <v>27</v>
      </c>
      <c r="I17" s="136">
        <f t="shared" si="0"/>
        <v>28</v>
      </c>
      <c r="J17" s="26">
        <v>10</v>
      </c>
      <c r="K17" s="26">
        <v>13</v>
      </c>
      <c r="L17" s="26">
        <v>6</v>
      </c>
      <c r="M17" s="26">
        <v>14</v>
      </c>
      <c r="N17" s="136">
        <f t="shared" si="1"/>
        <v>43</v>
      </c>
      <c r="O17" s="64">
        <v>11</v>
      </c>
      <c r="P17" s="64" t="s">
        <v>116</v>
      </c>
      <c r="Q17" s="64" t="s">
        <v>116</v>
      </c>
      <c r="R17" s="64" t="s">
        <v>116</v>
      </c>
      <c r="S17" s="138">
        <f t="shared" si="2"/>
        <v>11</v>
      </c>
      <c r="T17" s="96"/>
      <c r="U17" s="96"/>
      <c r="V17" s="96"/>
      <c r="W17" s="96"/>
      <c r="X17" s="138">
        <f t="shared" si="3"/>
        <v>0</v>
      </c>
      <c r="Y17" s="26"/>
      <c r="Z17" s="26"/>
      <c r="AA17" s="26"/>
      <c r="AB17" s="26"/>
      <c r="AC17" s="138">
        <f t="shared" si="4"/>
        <v>0</v>
      </c>
      <c r="AD17" s="26"/>
      <c r="AE17" s="26"/>
      <c r="AF17" s="26"/>
      <c r="AG17" s="26"/>
      <c r="AH17" s="138">
        <f t="shared" si="5"/>
        <v>0</v>
      </c>
      <c r="AI17" s="26"/>
      <c r="AJ17" s="26"/>
      <c r="AK17" s="26"/>
      <c r="AL17" s="26"/>
      <c r="AM17" s="138">
        <f t="shared" si="6"/>
        <v>0</v>
      </c>
      <c r="AN17" s="26"/>
      <c r="AO17" s="26"/>
      <c r="AP17" s="26"/>
      <c r="AQ17" s="26"/>
      <c r="AR17" s="138">
        <f t="shared" si="7"/>
        <v>0</v>
      </c>
      <c r="AS17" s="229">
        <f t="shared" si="8"/>
        <v>82</v>
      </c>
    </row>
    <row r="18" spans="1:45" ht="14.25">
      <c r="A18" s="342">
        <v>11</v>
      </c>
      <c r="B18" s="228" t="s">
        <v>140</v>
      </c>
      <c r="C18" s="162" t="s">
        <v>141</v>
      </c>
      <c r="D18" s="26">
        <v>15</v>
      </c>
      <c r="E18" s="26"/>
      <c r="F18" s="26"/>
      <c r="G18" s="26"/>
      <c r="H18" s="26"/>
      <c r="I18" s="136"/>
      <c r="J18" s="64"/>
      <c r="K18" s="64"/>
      <c r="L18" s="64"/>
      <c r="M18" s="64"/>
      <c r="N18" s="136"/>
      <c r="O18" s="64"/>
      <c r="P18" s="64"/>
      <c r="Q18" s="64"/>
      <c r="R18" s="64"/>
      <c r="S18" s="138">
        <f t="shared" si="2"/>
        <v>0</v>
      </c>
      <c r="T18" s="26">
        <v>13</v>
      </c>
      <c r="U18" s="26">
        <v>13</v>
      </c>
      <c r="V18" s="26">
        <v>12</v>
      </c>
      <c r="W18" s="26">
        <v>14</v>
      </c>
      <c r="X18" s="138">
        <f t="shared" si="3"/>
        <v>52</v>
      </c>
      <c r="Y18" s="26"/>
      <c r="Z18" s="26"/>
      <c r="AA18" s="26"/>
      <c r="AB18" s="26"/>
      <c r="AC18" s="138">
        <f t="shared" si="4"/>
        <v>0</v>
      </c>
      <c r="AD18" s="26"/>
      <c r="AE18" s="26"/>
      <c r="AF18" s="26"/>
      <c r="AG18" s="26"/>
      <c r="AH18" s="138"/>
      <c r="AI18" s="26"/>
      <c r="AJ18" s="26"/>
      <c r="AK18" s="26"/>
      <c r="AL18" s="26"/>
      <c r="AM18" s="138"/>
      <c r="AN18" s="26"/>
      <c r="AO18" s="26"/>
      <c r="AP18" s="26"/>
      <c r="AQ18" s="26"/>
      <c r="AR18" s="138"/>
      <c r="AS18" s="229">
        <f t="shared" si="8"/>
        <v>52</v>
      </c>
    </row>
    <row r="19" spans="1:45" ht="14.25">
      <c r="A19" s="342">
        <v>12</v>
      </c>
      <c r="B19" s="228" t="s">
        <v>75</v>
      </c>
      <c r="C19" s="144">
        <v>6062</v>
      </c>
      <c r="D19" s="26">
        <v>77</v>
      </c>
      <c r="E19" s="26"/>
      <c r="F19" s="26"/>
      <c r="G19" s="26"/>
      <c r="H19" s="26"/>
      <c r="I19" s="136">
        <f>SUM(E19:H19)</f>
        <v>0</v>
      </c>
      <c r="J19" s="26">
        <v>9</v>
      </c>
      <c r="K19" s="26">
        <v>6</v>
      </c>
      <c r="L19" s="26">
        <v>5</v>
      </c>
      <c r="M19" s="26">
        <v>10</v>
      </c>
      <c r="N19" s="136">
        <f>SUM(J19:M19)</f>
        <v>30</v>
      </c>
      <c r="O19" s="64">
        <v>8</v>
      </c>
      <c r="P19" s="64" t="s">
        <v>116</v>
      </c>
      <c r="Q19" s="64" t="s">
        <v>116</v>
      </c>
      <c r="R19" s="64" t="s">
        <v>116</v>
      </c>
      <c r="S19" s="138">
        <f t="shared" si="2"/>
        <v>8</v>
      </c>
      <c r="T19" s="64"/>
      <c r="U19" s="64"/>
      <c r="V19" s="64"/>
      <c r="W19" s="64"/>
      <c r="X19" s="136">
        <f t="shared" si="3"/>
        <v>0</v>
      </c>
      <c r="Y19" s="26"/>
      <c r="Z19" s="26"/>
      <c r="AA19" s="26"/>
      <c r="AB19" s="26"/>
      <c r="AC19" s="138">
        <f t="shared" si="4"/>
        <v>0</v>
      </c>
      <c r="AD19" s="26"/>
      <c r="AE19" s="26"/>
      <c r="AF19" s="26"/>
      <c r="AG19" s="26"/>
      <c r="AH19" s="138">
        <f>SUM(AD19:AG19)</f>
        <v>0</v>
      </c>
      <c r="AI19" s="26"/>
      <c r="AJ19" s="26"/>
      <c r="AK19" s="26"/>
      <c r="AL19" s="26"/>
      <c r="AM19" s="138">
        <f>SUM(AI19:AL19)</f>
        <v>0</v>
      </c>
      <c r="AN19" s="26"/>
      <c r="AO19" s="26"/>
      <c r="AP19" s="26"/>
      <c r="AQ19" s="26"/>
      <c r="AR19" s="138">
        <f>SUM(AN19:AQ19)</f>
        <v>0</v>
      </c>
      <c r="AS19" s="229">
        <f t="shared" si="8"/>
        <v>38</v>
      </c>
    </row>
    <row r="20" spans="1:45" ht="14.25">
      <c r="A20" s="342">
        <v>13</v>
      </c>
      <c r="B20" s="228" t="s">
        <v>146</v>
      </c>
      <c r="C20" s="162" t="s">
        <v>147</v>
      </c>
      <c r="D20" s="26">
        <v>94</v>
      </c>
      <c r="E20" s="26"/>
      <c r="F20" s="26"/>
      <c r="G20" s="26"/>
      <c r="H20" s="26"/>
      <c r="I20" s="136"/>
      <c r="J20" s="26"/>
      <c r="K20" s="26"/>
      <c r="L20" s="26"/>
      <c r="M20" s="26"/>
      <c r="N20" s="136"/>
      <c r="O20" s="64"/>
      <c r="P20" s="64"/>
      <c r="Q20" s="64"/>
      <c r="R20" s="64"/>
      <c r="S20" s="138"/>
      <c r="T20" s="26"/>
      <c r="U20" s="26"/>
      <c r="V20" s="26"/>
      <c r="W20" s="26"/>
      <c r="X20" s="138">
        <f t="shared" si="3"/>
        <v>0</v>
      </c>
      <c r="Y20" s="26">
        <v>9</v>
      </c>
      <c r="Z20" s="26">
        <v>8</v>
      </c>
      <c r="AA20" s="26">
        <v>8</v>
      </c>
      <c r="AB20" s="26">
        <v>8</v>
      </c>
      <c r="AC20" s="138">
        <f t="shared" si="4"/>
        <v>33</v>
      </c>
      <c r="AD20" s="26"/>
      <c r="AE20" s="26"/>
      <c r="AF20" s="26"/>
      <c r="AG20" s="26"/>
      <c r="AH20" s="138"/>
      <c r="AI20" s="26"/>
      <c r="AJ20" s="26"/>
      <c r="AK20" s="26"/>
      <c r="AL20" s="26"/>
      <c r="AM20" s="138"/>
      <c r="AN20" s="26"/>
      <c r="AO20" s="26"/>
      <c r="AP20" s="26"/>
      <c r="AQ20" s="26"/>
      <c r="AR20" s="138"/>
      <c r="AS20" s="229">
        <f t="shared" si="8"/>
        <v>33</v>
      </c>
    </row>
    <row r="21" spans="1:45" ht="14.25">
      <c r="A21" s="342">
        <v>14</v>
      </c>
      <c r="B21" s="228" t="s">
        <v>126</v>
      </c>
      <c r="C21" s="144">
        <v>18171</v>
      </c>
      <c r="D21" s="26">
        <v>47</v>
      </c>
      <c r="E21" s="26"/>
      <c r="F21" s="26"/>
      <c r="G21" s="26"/>
      <c r="H21" s="26"/>
      <c r="I21" s="136">
        <f>SUM(E21:H21)</f>
        <v>0</v>
      </c>
      <c r="J21" s="64"/>
      <c r="K21" s="64"/>
      <c r="L21" s="64"/>
      <c r="M21" s="64"/>
      <c r="N21" s="136">
        <f>SUM(J21:M21)</f>
        <v>0</v>
      </c>
      <c r="O21" s="64" t="s">
        <v>27</v>
      </c>
      <c r="P21" s="64">
        <v>8</v>
      </c>
      <c r="Q21" s="64">
        <v>8</v>
      </c>
      <c r="R21" s="64">
        <v>10</v>
      </c>
      <c r="S21" s="138">
        <f>SUM(O21:R21)</f>
        <v>26</v>
      </c>
      <c r="T21" s="26"/>
      <c r="U21" s="26"/>
      <c r="V21" s="26"/>
      <c r="W21" s="26"/>
      <c r="X21" s="138">
        <f t="shared" si="3"/>
        <v>0</v>
      </c>
      <c r="Y21" s="26"/>
      <c r="Z21" s="26"/>
      <c r="AA21" s="26"/>
      <c r="AB21" s="26"/>
      <c r="AC21" s="138">
        <f t="shared" si="4"/>
        <v>0</v>
      </c>
      <c r="AD21" s="26"/>
      <c r="AE21" s="26"/>
      <c r="AF21" s="26"/>
      <c r="AG21" s="26"/>
      <c r="AH21" s="138">
        <f>SUM(AD21:AG21)</f>
        <v>0</v>
      </c>
      <c r="AI21" s="26"/>
      <c r="AJ21" s="26"/>
      <c r="AK21" s="26"/>
      <c r="AL21" s="26"/>
      <c r="AM21" s="138">
        <f>SUM(AI21:AL21)</f>
        <v>0</v>
      </c>
      <c r="AN21" s="26"/>
      <c r="AO21" s="26"/>
      <c r="AP21" s="26"/>
      <c r="AQ21" s="26"/>
      <c r="AR21" s="138">
        <f>SUM(AN21:AQ21)</f>
        <v>0</v>
      </c>
      <c r="AS21" s="229">
        <f t="shared" si="8"/>
        <v>26</v>
      </c>
    </row>
    <row r="22" spans="1:45" ht="14.25">
      <c r="A22" s="342">
        <v>15</v>
      </c>
      <c r="B22" s="228" t="s">
        <v>91</v>
      </c>
      <c r="C22" s="162">
        <v>22810</v>
      </c>
      <c r="D22" s="26">
        <v>21</v>
      </c>
      <c r="E22" s="26">
        <v>8</v>
      </c>
      <c r="F22" s="26">
        <v>10</v>
      </c>
      <c r="G22" s="26" t="s">
        <v>27</v>
      </c>
      <c r="H22" s="26" t="s">
        <v>27</v>
      </c>
      <c r="I22" s="136">
        <f>SUM(E22:H22)</f>
        <v>18</v>
      </c>
      <c r="J22" s="26"/>
      <c r="K22" s="26"/>
      <c r="L22" s="26"/>
      <c r="M22" s="26"/>
      <c r="N22" s="136">
        <f>SUM(J22:M22)</f>
        <v>0</v>
      </c>
      <c r="O22" s="64"/>
      <c r="P22" s="64"/>
      <c r="Q22" s="64"/>
      <c r="R22" s="64"/>
      <c r="S22" s="138">
        <f>SUM(O22:R22)</f>
        <v>0</v>
      </c>
      <c r="T22" s="26"/>
      <c r="U22" s="26"/>
      <c r="V22" s="26"/>
      <c r="W22" s="26"/>
      <c r="X22" s="138">
        <f t="shared" si="3"/>
        <v>0</v>
      </c>
      <c r="Y22" s="26"/>
      <c r="Z22" s="26"/>
      <c r="AA22" s="26"/>
      <c r="AB22" s="26"/>
      <c r="AC22" s="138">
        <f t="shared" si="4"/>
        <v>0</v>
      </c>
      <c r="AD22" s="26"/>
      <c r="AE22" s="26"/>
      <c r="AF22" s="26"/>
      <c r="AG22" s="26"/>
      <c r="AH22" s="138">
        <f>SUM(AD22:AG22)</f>
        <v>0</v>
      </c>
      <c r="AI22" s="26"/>
      <c r="AJ22" s="26"/>
      <c r="AK22" s="26"/>
      <c r="AL22" s="26"/>
      <c r="AM22" s="138">
        <f>SUM(AI22:AL22)</f>
        <v>0</v>
      </c>
      <c r="AN22" s="26"/>
      <c r="AO22" s="26"/>
      <c r="AP22" s="26"/>
      <c r="AQ22" s="26"/>
      <c r="AR22" s="138">
        <f>SUM(AN22:AQ22)</f>
        <v>0</v>
      </c>
      <c r="AS22" s="229">
        <f t="shared" si="8"/>
        <v>18</v>
      </c>
    </row>
    <row r="23" spans="1:45" ht="14.25">
      <c r="A23" s="342">
        <v>16</v>
      </c>
      <c r="B23" s="228" t="s">
        <v>122</v>
      </c>
      <c r="C23" s="162">
        <v>2797</v>
      </c>
      <c r="D23" s="26"/>
      <c r="E23" s="26"/>
      <c r="F23" s="26"/>
      <c r="G23" s="26"/>
      <c r="H23" s="26"/>
      <c r="I23" s="136"/>
      <c r="J23" s="26"/>
      <c r="K23" s="26"/>
      <c r="L23" s="26"/>
      <c r="M23" s="26"/>
      <c r="N23" s="136"/>
      <c r="O23" s="64"/>
      <c r="P23" s="64"/>
      <c r="Q23" s="64"/>
      <c r="R23" s="64"/>
      <c r="S23" s="138"/>
      <c r="T23" s="26" t="s">
        <v>27</v>
      </c>
      <c r="U23" s="26">
        <v>11</v>
      </c>
      <c r="V23" s="26" t="s">
        <v>27</v>
      </c>
      <c r="W23" s="26" t="s">
        <v>116</v>
      </c>
      <c r="X23" s="138">
        <f t="shared" si="3"/>
        <v>11</v>
      </c>
      <c r="Y23" s="26"/>
      <c r="Z23" s="26"/>
      <c r="AA23" s="26"/>
      <c r="AB23" s="26"/>
      <c r="AC23" s="138">
        <f t="shared" si="4"/>
        <v>0</v>
      </c>
      <c r="AD23" s="26"/>
      <c r="AE23" s="26"/>
      <c r="AF23" s="26"/>
      <c r="AG23" s="26"/>
      <c r="AH23" s="138"/>
      <c r="AI23" s="26"/>
      <c r="AJ23" s="26"/>
      <c r="AK23" s="26"/>
      <c r="AL23" s="26"/>
      <c r="AM23" s="138"/>
      <c r="AN23" s="26"/>
      <c r="AO23" s="26"/>
      <c r="AP23" s="26"/>
      <c r="AQ23" s="26"/>
      <c r="AR23" s="138"/>
      <c r="AS23" s="229">
        <f t="shared" si="8"/>
        <v>11</v>
      </c>
    </row>
    <row r="24" spans="1:45" ht="14.25">
      <c r="A24" s="342">
        <v>17</v>
      </c>
      <c r="B24" s="228" t="s">
        <v>145</v>
      </c>
      <c r="C24" s="144">
        <v>6561</v>
      </c>
      <c r="D24" s="26">
        <v>444</v>
      </c>
      <c r="E24" s="26"/>
      <c r="F24" s="26"/>
      <c r="G24" s="26"/>
      <c r="H24" s="26"/>
      <c r="I24" s="136"/>
      <c r="J24" s="26"/>
      <c r="K24" s="26"/>
      <c r="L24" s="26"/>
      <c r="M24" s="26"/>
      <c r="N24" s="136"/>
      <c r="O24" s="64"/>
      <c r="P24" s="64"/>
      <c r="Q24" s="64"/>
      <c r="R24" s="64"/>
      <c r="S24" s="138"/>
      <c r="T24" s="26"/>
      <c r="U24" s="26"/>
      <c r="V24" s="26"/>
      <c r="W24" s="26"/>
      <c r="X24" s="138"/>
      <c r="Y24" s="26">
        <v>13</v>
      </c>
      <c r="Z24" s="26">
        <v>15</v>
      </c>
      <c r="AA24" s="26">
        <v>13</v>
      </c>
      <c r="AB24" s="26">
        <v>15</v>
      </c>
      <c r="AC24" s="138">
        <f t="shared" si="4"/>
        <v>56</v>
      </c>
      <c r="AD24" s="26"/>
      <c r="AE24" s="26"/>
      <c r="AF24" s="26"/>
      <c r="AG24" s="26"/>
      <c r="AH24" s="138"/>
      <c r="AI24" s="26"/>
      <c r="AJ24" s="26"/>
      <c r="AK24" s="26"/>
      <c r="AL24" s="26"/>
      <c r="AM24" s="138"/>
      <c r="AN24" s="26"/>
      <c r="AO24" s="26"/>
      <c r="AP24" s="26"/>
      <c r="AQ24" s="26"/>
      <c r="AR24" s="138"/>
      <c r="AS24" s="229"/>
    </row>
    <row r="25" spans="1:45" ht="15" thickBot="1">
      <c r="A25" s="231"/>
      <c r="B25" s="231"/>
      <c r="C25" s="231"/>
      <c r="D25" s="140" t="s">
        <v>1</v>
      </c>
      <c r="E25" s="371">
        <v>8</v>
      </c>
      <c r="F25" s="372"/>
      <c r="G25" s="372"/>
      <c r="H25" s="373"/>
      <c r="I25" s="215"/>
      <c r="J25" s="371">
        <v>10</v>
      </c>
      <c r="K25" s="372"/>
      <c r="L25" s="372"/>
      <c r="M25" s="373"/>
      <c r="N25" s="215"/>
      <c r="O25" s="371">
        <f>COUNTA(O8:O24)</f>
        <v>12</v>
      </c>
      <c r="P25" s="372"/>
      <c r="Q25" s="372"/>
      <c r="R25" s="373"/>
      <c r="S25" s="215"/>
      <c r="T25" s="371">
        <f>COUNTA(T8:T24)</f>
        <v>7</v>
      </c>
      <c r="U25" s="372"/>
      <c r="V25" s="372"/>
      <c r="W25" s="373"/>
      <c r="X25" s="215"/>
      <c r="Y25" s="371">
        <f>COUNTA(Y8:Y24)</f>
        <v>9</v>
      </c>
      <c r="Z25" s="372"/>
      <c r="AA25" s="372"/>
      <c r="AB25" s="373"/>
      <c r="AC25" s="215"/>
      <c r="AD25" s="215">
        <f>COUNTA(AD8:AD24)</f>
        <v>0</v>
      </c>
      <c r="AE25" s="215"/>
      <c r="AF25" s="215"/>
      <c r="AG25" s="215"/>
      <c r="AH25" s="215"/>
      <c r="AI25" s="215">
        <f>COUNTA(AI8:AI24)</f>
        <v>0</v>
      </c>
      <c r="AJ25" s="215"/>
      <c r="AK25" s="215"/>
      <c r="AL25" s="215"/>
      <c r="AM25" s="215"/>
      <c r="AN25" s="215">
        <f>COUNTA(AN8:AN24)</f>
        <v>0</v>
      </c>
      <c r="AO25" s="215"/>
      <c r="AP25" s="215"/>
      <c r="AQ25" s="215"/>
      <c r="AR25" s="215"/>
      <c r="AS25" s="232"/>
    </row>
    <row r="26" spans="2:44" ht="13.5">
      <c r="B26" s="139"/>
      <c r="C26" s="139"/>
      <c r="D26" s="139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3"/>
      <c r="U26" s="233"/>
      <c r="V26" s="233"/>
      <c r="W26" s="233"/>
      <c r="X26" s="233"/>
      <c r="Y26" s="233"/>
      <c r="Z26" s="233"/>
      <c r="AA26" s="233"/>
      <c r="AB26" s="233"/>
      <c r="AC26" s="233"/>
      <c r="AD26" s="233"/>
      <c r="AE26" s="233"/>
      <c r="AF26" s="233"/>
      <c r="AG26" s="233"/>
      <c r="AH26" s="233"/>
      <c r="AI26" s="233"/>
      <c r="AJ26" s="233"/>
      <c r="AK26" s="233"/>
      <c r="AL26" s="233"/>
      <c r="AM26" s="233"/>
      <c r="AN26" s="233"/>
      <c r="AO26" s="233"/>
      <c r="AP26" s="233"/>
      <c r="AQ26" s="233"/>
      <c r="AR26" s="233"/>
    </row>
    <row r="27" spans="2:44" ht="13.5">
      <c r="B27" s="139"/>
      <c r="C27" s="139"/>
      <c r="D27" s="139"/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6"/>
      <c r="T27" s="233"/>
      <c r="U27" s="233"/>
      <c r="V27" s="233"/>
      <c r="W27" s="233"/>
      <c r="X27" s="233"/>
      <c r="Y27" s="233"/>
      <c r="Z27" s="233"/>
      <c r="AA27" s="233"/>
      <c r="AB27" s="233"/>
      <c r="AC27" s="233"/>
      <c r="AD27" s="233"/>
      <c r="AE27" s="233"/>
      <c r="AF27" s="233"/>
      <c r="AG27" s="233"/>
      <c r="AH27" s="233"/>
      <c r="AI27" s="233"/>
      <c r="AJ27" s="233"/>
      <c r="AK27" s="233"/>
      <c r="AL27" s="233"/>
      <c r="AM27" s="233"/>
      <c r="AN27" s="233"/>
      <c r="AO27" s="233"/>
      <c r="AP27" s="233"/>
      <c r="AQ27" s="233"/>
      <c r="AR27" s="233"/>
    </row>
    <row r="28" spans="5:44" ht="12.75" customHeight="1"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R28" s="16"/>
    </row>
    <row r="29" spans="5:44" ht="12.75" customHeight="1"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</row>
    <row r="30" spans="5:44" ht="12.75" customHeight="1"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23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</row>
    <row r="31" spans="5:44" ht="12.75" customHeight="1"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</row>
    <row r="32" spans="2:44" ht="13.5">
      <c r="B32" s="234" t="s">
        <v>39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</row>
    <row r="33" ht="13.5">
      <c r="B33" s="234" t="s">
        <v>40</v>
      </c>
    </row>
    <row r="34" ht="13.5">
      <c r="B34" s="234" t="s">
        <v>41</v>
      </c>
    </row>
    <row r="35" spans="2:9" ht="13.5">
      <c r="B35" s="234" t="s">
        <v>46</v>
      </c>
      <c r="C35" s="16"/>
      <c r="D35" s="16"/>
      <c r="E35" s="16"/>
      <c r="F35" s="16"/>
      <c r="G35" s="16"/>
      <c r="H35" s="16"/>
      <c r="I35" s="16"/>
    </row>
    <row r="36" spans="3:9" ht="12.75">
      <c r="C36" s="16"/>
      <c r="D36" s="16"/>
      <c r="E36" s="16"/>
      <c r="F36" s="16"/>
      <c r="G36" s="16"/>
      <c r="H36" s="16"/>
      <c r="I36" s="16"/>
    </row>
    <row r="37" spans="3:9" ht="12.75">
      <c r="C37" s="16"/>
      <c r="D37" s="16"/>
      <c r="E37" s="16"/>
      <c r="F37" s="16"/>
      <c r="G37" s="16"/>
      <c r="H37" s="16"/>
      <c r="I37" s="16"/>
    </row>
    <row r="38" spans="3:9" ht="12.75">
      <c r="C38" s="16"/>
      <c r="D38" s="16"/>
      <c r="E38" s="16"/>
      <c r="F38" s="16"/>
      <c r="G38" s="16"/>
      <c r="H38" s="16"/>
      <c r="I38" s="16"/>
    </row>
  </sheetData>
  <sheetProtection/>
  <autoFilter ref="A7:AS7">
    <sortState ref="A8:AS38">
      <sortCondition descending="1" sortBy="value" ref="AS8:AS38"/>
    </sortState>
  </autoFilter>
  <mergeCells count="12">
    <mergeCell ref="E25:H25"/>
    <mergeCell ref="J25:M25"/>
    <mergeCell ref="O25:R25"/>
    <mergeCell ref="T25:W25"/>
    <mergeCell ref="Y25:AB25"/>
    <mergeCell ref="A2:AS4"/>
    <mergeCell ref="E6:I6"/>
    <mergeCell ref="J6:N6"/>
    <mergeCell ref="O6:S6"/>
    <mergeCell ref="T6:X6"/>
    <mergeCell ref="Y6:AC6"/>
    <mergeCell ref="AD6:AH6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6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S31"/>
  <sheetViews>
    <sheetView zoomScalePageLayoutView="0" workbookViewId="0" topLeftCell="B1">
      <selection activeCell="Y18" sqref="Y18:AB18"/>
    </sheetView>
  </sheetViews>
  <sheetFormatPr defaultColWidth="9.140625" defaultRowHeight="12.75"/>
  <cols>
    <col min="1" max="1" width="4.57421875" style="222" customWidth="1"/>
    <col min="2" max="2" width="31.00390625" style="222" customWidth="1"/>
    <col min="3" max="3" width="12.421875" style="222" customWidth="1"/>
    <col min="4" max="4" width="10.8515625" style="222" customWidth="1"/>
    <col min="5" max="44" width="4.28125" style="222" customWidth="1"/>
    <col min="45" max="16384" width="8.8515625" style="222" customWidth="1"/>
  </cols>
  <sheetData>
    <row r="2" spans="1:45" ht="24" customHeight="1">
      <c r="A2" s="357" t="s">
        <v>100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7"/>
      <c r="Z2" s="357"/>
      <c r="AA2" s="357"/>
      <c r="AB2" s="357"/>
      <c r="AC2" s="357"/>
      <c r="AD2" s="357"/>
      <c r="AE2" s="357"/>
      <c r="AF2" s="357"/>
      <c r="AG2" s="357"/>
      <c r="AH2" s="357"/>
      <c r="AI2" s="357"/>
      <c r="AJ2" s="357"/>
      <c r="AK2" s="357"/>
      <c r="AL2" s="357"/>
      <c r="AM2" s="357"/>
      <c r="AN2" s="357"/>
      <c r="AO2" s="357"/>
      <c r="AP2" s="357"/>
      <c r="AQ2" s="357"/>
      <c r="AR2" s="357"/>
      <c r="AS2" s="357"/>
    </row>
    <row r="3" spans="1:45" ht="12.75" customHeight="1">
      <c r="A3" s="357"/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  <c r="V3" s="357"/>
      <c r="W3" s="357"/>
      <c r="X3" s="357"/>
      <c r="Y3" s="357"/>
      <c r="Z3" s="357"/>
      <c r="AA3" s="357"/>
      <c r="AB3" s="357"/>
      <c r="AC3" s="357"/>
      <c r="AD3" s="357"/>
      <c r="AE3" s="357"/>
      <c r="AF3" s="357"/>
      <c r="AG3" s="357"/>
      <c r="AH3" s="357"/>
      <c r="AI3" s="357"/>
      <c r="AJ3" s="357"/>
      <c r="AK3" s="357"/>
      <c r="AL3" s="357"/>
      <c r="AM3" s="357"/>
      <c r="AN3" s="357"/>
      <c r="AO3" s="357"/>
      <c r="AP3" s="357"/>
      <c r="AQ3" s="357"/>
      <c r="AR3" s="357"/>
      <c r="AS3" s="357"/>
    </row>
    <row r="4" spans="1:45" ht="24" customHeight="1" thickBot="1">
      <c r="A4" s="357"/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7"/>
      <c r="AE4" s="357"/>
      <c r="AF4" s="357"/>
      <c r="AG4" s="357"/>
      <c r="AH4" s="357"/>
      <c r="AI4" s="357"/>
      <c r="AJ4" s="357"/>
      <c r="AK4" s="357"/>
      <c r="AL4" s="357"/>
      <c r="AM4" s="357"/>
      <c r="AN4" s="357"/>
      <c r="AO4" s="357"/>
      <c r="AP4" s="357"/>
      <c r="AQ4" s="357"/>
      <c r="AR4" s="357"/>
      <c r="AS4" s="357"/>
    </row>
    <row r="5" spans="5:45" ht="15">
      <c r="E5" s="176" t="s">
        <v>98</v>
      </c>
      <c r="F5" s="177"/>
      <c r="G5" s="177"/>
      <c r="H5" s="177"/>
      <c r="I5" s="178"/>
      <c r="J5" s="177" t="s">
        <v>3</v>
      </c>
      <c r="K5" s="177"/>
      <c r="L5" s="177"/>
      <c r="M5" s="177"/>
      <c r="N5" s="178"/>
      <c r="O5" s="177" t="s">
        <v>4</v>
      </c>
      <c r="P5" s="177"/>
      <c r="Q5" s="177"/>
      <c r="R5" s="177"/>
      <c r="S5" s="178"/>
      <c r="T5" s="176" t="s">
        <v>5</v>
      </c>
      <c r="U5" s="177"/>
      <c r="V5" s="177"/>
      <c r="W5" s="177"/>
      <c r="X5" s="178"/>
      <c r="Y5" s="176" t="s">
        <v>6</v>
      </c>
      <c r="Z5" s="177"/>
      <c r="AA5" s="177"/>
      <c r="AB5" s="177"/>
      <c r="AC5" s="178"/>
      <c r="AD5" s="176" t="s">
        <v>7</v>
      </c>
      <c r="AE5" s="177"/>
      <c r="AF5" s="177"/>
      <c r="AG5" s="177"/>
      <c r="AH5" s="178"/>
      <c r="AI5" s="176" t="s">
        <v>61</v>
      </c>
      <c r="AJ5" s="177"/>
      <c r="AK5" s="177"/>
      <c r="AL5" s="177"/>
      <c r="AM5" s="178"/>
      <c r="AN5" s="176" t="s">
        <v>62</v>
      </c>
      <c r="AO5" s="177"/>
      <c r="AP5" s="177"/>
      <c r="AQ5" s="177"/>
      <c r="AR5" s="178"/>
      <c r="AS5" s="218" t="s">
        <v>63</v>
      </c>
    </row>
    <row r="6" spans="5:45" ht="15" thickBot="1">
      <c r="E6" s="348">
        <v>43708</v>
      </c>
      <c r="F6" s="349"/>
      <c r="G6" s="349"/>
      <c r="H6" s="349"/>
      <c r="I6" s="350"/>
      <c r="J6" s="354">
        <v>43729</v>
      </c>
      <c r="K6" s="355"/>
      <c r="L6" s="355"/>
      <c r="M6" s="355"/>
      <c r="N6" s="356"/>
      <c r="O6" s="354">
        <v>43750</v>
      </c>
      <c r="P6" s="355"/>
      <c r="Q6" s="355"/>
      <c r="R6" s="355"/>
      <c r="S6" s="356"/>
      <c r="T6" s="348">
        <v>43781</v>
      </c>
      <c r="U6" s="349"/>
      <c r="V6" s="349"/>
      <c r="W6" s="349"/>
      <c r="X6" s="350"/>
      <c r="Y6" s="348">
        <v>43807</v>
      </c>
      <c r="Z6" s="349"/>
      <c r="AA6" s="349"/>
      <c r="AB6" s="349"/>
      <c r="AC6" s="350"/>
      <c r="AD6" s="348"/>
      <c r="AE6" s="349"/>
      <c r="AF6" s="349"/>
      <c r="AG6" s="349"/>
      <c r="AH6" s="350"/>
      <c r="AI6" s="213"/>
      <c r="AJ6" s="214"/>
      <c r="AK6" s="214"/>
      <c r="AL6" s="214"/>
      <c r="AM6" s="216"/>
      <c r="AN6" s="213"/>
      <c r="AO6" s="214"/>
      <c r="AP6" s="214"/>
      <c r="AQ6" s="214"/>
      <c r="AR6" s="214"/>
      <c r="AS6" s="219"/>
    </row>
    <row r="7" spans="1:45" ht="30" customHeight="1" thickBot="1">
      <c r="A7" s="223" t="s">
        <v>0</v>
      </c>
      <c r="B7" s="224" t="s">
        <v>8</v>
      </c>
      <c r="C7" s="224" t="s">
        <v>9</v>
      </c>
      <c r="D7" s="225" t="s">
        <v>10</v>
      </c>
      <c r="E7" s="18">
        <v>1</v>
      </c>
      <c r="F7" s="20">
        <v>2</v>
      </c>
      <c r="G7" s="20">
        <v>3</v>
      </c>
      <c r="H7" s="20" t="s">
        <v>11</v>
      </c>
      <c r="I7" s="19" t="s">
        <v>82</v>
      </c>
      <c r="J7" s="2">
        <v>1</v>
      </c>
      <c r="K7" s="4">
        <v>2</v>
      </c>
      <c r="L7" s="4">
        <v>3</v>
      </c>
      <c r="M7" s="3" t="s">
        <v>11</v>
      </c>
      <c r="N7" s="63" t="s">
        <v>82</v>
      </c>
      <c r="O7" s="4">
        <v>1</v>
      </c>
      <c r="P7" s="4">
        <v>2</v>
      </c>
      <c r="Q7" s="4">
        <v>3</v>
      </c>
      <c r="R7" s="3" t="s">
        <v>11</v>
      </c>
      <c r="S7" s="63" t="s">
        <v>82</v>
      </c>
      <c r="T7" s="5">
        <v>1</v>
      </c>
      <c r="U7" s="21">
        <v>2</v>
      </c>
      <c r="V7" s="21">
        <v>3</v>
      </c>
      <c r="W7" s="3" t="s">
        <v>11</v>
      </c>
      <c r="X7" s="63" t="s">
        <v>82</v>
      </c>
      <c r="Y7" s="5">
        <v>1</v>
      </c>
      <c r="Z7" s="21">
        <v>2</v>
      </c>
      <c r="AA7" s="2">
        <v>3</v>
      </c>
      <c r="AB7" s="3" t="s">
        <v>11</v>
      </c>
      <c r="AC7" s="63" t="s">
        <v>82</v>
      </c>
      <c r="AD7" s="5">
        <v>1</v>
      </c>
      <c r="AE7" s="21">
        <v>2</v>
      </c>
      <c r="AF7" s="2">
        <v>3</v>
      </c>
      <c r="AG7" s="3" t="s">
        <v>11</v>
      </c>
      <c r="AH7" s="63" t="s">
        <v>82</v>
      </c>
      <c r="AI7" s="5">
        <v>1</v>
      </c>
      <c r="AJ7" s="21">
        <v>2</v>
      </c>
      <c r="AK7" s="2">
        <v>3</v>
      </c>
      <c r="AL7" s="4" t="s">
        <v>11</v>
      </c>
      <c r="AM7" s="137" t="s">
        <v>82</v>
      </c>
      <c r="AN7" s="5">
        <v>1</v>
      </c>
      <c r="AO7" s="21">
        <v>2</v>
      </c>
      <c r="AP7" s="2">
        <v>3</v>
      </c>
      <c r="AQ7" s="3" t="s">
        <v>11</v>
      </c>
      <c r="AR7" s="137" t="s">
        <v>82</v>
      </c>
      <c r="AS7" s="241"/>
    </row>
    <row r="8" spans="1:45" ht="14.25">
      <c r="A8" s="155">
        <v>1</v>
      </c>
      <c r="B8" s="226" t="s">
        <v>108</v>
      </c>
      <c r="C8" s="163">
        <v>25182</v>
      </c>
      <c r="D8" s="23">
        <v>26</v>
      </c>
      <c r="E8" s="23">
        <v>14</v>
      </c>
      <c r="F8" s="23">
        <v>14</v>
      </c>
      <c r="G8" s="23">
        <v>14</v>
      </c>
      <c r="H8" s="23">
        <v>14</v>
      </c>
      <c r="I8" s="157">
        <f aca="true" t="shared" si="0" ref="I8:I14">SUM(E8:H8)</f>
        <v>56</v>
      </c>
      <c r="J8" s="23">
        <v>10</v>
      </c>
      <c r="K8" s="23">
        <v>10</v>
      </c>
      <c r="L8" s="23">
        <v>11</v>
      </c>
      <c r="M8" s="23">
        <v>11</v>
      </c>
      <c r="N8" s="156">
        <f aca="true" t="shared" si="1" ref="N8:N14">SUM(J8:M8)</f>
        <v>42</v>
      </c>
      <c r="O8" s="70">
        <v>9</v>
      </c>
      <c r="P8" s="70">
        <v>10</v>
      </c>
      <c r="Q8" s="70">
        <v>13</v>
      </c>
      <c r="R8" s="70">
        <v>11</v>
      </c>
      <c r="S8" s="156">
        <f aca="true" t="shared" si="2" ref="S8:S17">SUM(O8:R8)</f>
        <v>43</v>
      </c>
      <c r="T8" s="23">
        <v>14</v>
      </c>
      <c r="U8" s="23">
        <v>14</v>
      </c>
      <c r="V8" s="23">
        <v>13</v>
      </c>
      <c r="W8" s="23">
        <v>14</v>
      </c>
      <c r="X8" s="157">
        <f aca="true" t="shared" si="3" ref="X8:X17">SUM(T8:W8)</f>
        <v>55</v>
      </c>
      <c r="Y8" s="23">
        <v>15</v>
      </c>
      <c r="Z8" s="23">
        <v>15</v>
      </c>
      <c r="AA8" s="23">
        <v>15</v>
      </c>
      <c r="AB8" s="23">
        <v>15</v>
      </c>
      <c r="AC8" s="157">
        <f aca="true" t="shared" si="4" ref="AC8:AC17">SUM(Y8:AB8)</f>
        <v>60</v>
      </c>
      <c r="AD8" s="23"/>
      <c r="AE8" s="23"/>
      <c r="AF8" s="23"/>
      <c r="AG8" s="23"/>
      <c r="AH8" s="157">
        <f aca="true" t="shared" si="5" ref="AH8:AH17">SUM(AD8:AG8)</f>
        <v>0</v>
      </c>
      <c r="AI8" s="23"/>
      <c r="AJ8" s="23"/>
      <c r="AK8" s="23"/>
      <c r="AL8" s="23"/>
      <c r="AM8" s="157">
        <f aca="true" t="shared" si="6" ref="AM8:AM17">SUM(AI8:AL8)</f>
        <v>0</v>
      </c>
      <c r="AN8" s="23"/>
      <c r="AO8" s="23"/>
      <c r="AP8" s="23"/>
      <c r="AQ8" s="23"/>
      <c r="AR8" s="157">
        <f aca="true" t="shared" si="7" ref="AR8:AR17">SUM(AN8:AQ8)</f>
        <v>0</v>
      </c>
      <c r="AS8" s="238">
        <f aca="true" t="shared" si="8" ref="AS8:AS17">+I8+N8+S8+X8+AC8+AH8+AM8+AR8</f>
        <v>256</v>
      </c>
    </row>
    <row r="9" spans="1:45" ht="14.25">
      <c r="A9" s="158">
        <v>2</v>
      </c>
      <c r="B9" s="228" t="s">
        <v>76</v>
      </c>
      <c r="C9" s="144">
        <v>4317</v>
      </c>
      <c r="D9" s="26">
        <v>94</v>
      </c>
      <c r="E9" s="26">
        <v>15</v>
      </c>
      <c r="F9" s="26">
        <v>15</v>
      </c>
      <c r="G9" s="26">
        <v>15</v>
      </c>
      <c r="H9" s="26">
        <v>15</v>
      </c>
      <c r="I9" s="138">
        <f t="shared" si="0"/>
        <v>60</v>
      </c>
      <c r="J9" s="96">
        <v>15</v>
      </c>
      <c r="K9" s="96">
        <v>14</v>
      </c>
      <c r="L9" s="96">
        <v>14</v>
      </c>
      <c r="M9" s="96">
        <v>14</v>
      </c>
      <c r="N9" s="136">
        <f t="shared" si="1"/>
        <v>57</v>
      </c>
      <c r="O9" s="64">
        <v>13</v>
      </c>
      <c r="P9" s="64">
        <v>14</v>
      </c>
      <c r="Q9" s="64">
        <v>14</v>
      </c>
      <c r="R9" s="64">
        <v>13</v>
      </c>
      <c r="S9" s="136">
        <f t="shared" si="2"/>
        <v>54</v>
      </c>
      <c r="T9" s="26">
        <v>15</v>
      </c>
      <c r="U9" s="26">
        <v>15</v>
      </c>
      <c r="V9" s="26">
        <v>15</v>
      </c>
      <c r="W9" s="26">
        <v>15</v>
      </c>
      <c r="X9" s="138">
        <f t="shared" si="3"/>
        <v>60</v>
      </c>
      <c r="Y9" s="26"/>
      <c r="Z9" s="26"/>
      <c r="AA9" s="26"/>
      <c r="AB9" s="26"/>
      <c r="AC9" s="138">
        <f t="shared" si="4"/>
        <v>0</v>
      </c>
      <c r="AD9" s="26"/>
      <c r="AE9" s="26"/>
      <c r="AF9" s="26"/>
      <c r="AG9" s="26"/>
      <c r="AH9" s="138">
        <f t="shared" si="5"/>
        <v>0</v>
      </c>
      <c r="AI9" s="26"/>
      <c r="AJ9" s="26"/>
      <c r="AK9" s="26"/>
      <c r="AL9" s="26"/>
      <c r="AM9" s="138">
        <f t="shared" si="6"/>
        <v>0</v>
      </c>
      <c r="AN9" s="26"/>
      <c r="AO9" s="26"/>
      <c r="AP9" s="26"/>
      <c r="AQ9" s="26"/>
      <c r="AR9" s="138">
        <f t="shared" si="7"/>
        <v>0</v>
      </c>
      <c r="AS9" s="239">
        <f t="shared" si="8"/>
        <v>231</v>
      </c>
    </row>
    <row r="10" spans="1:45" ht="14.25">
      <c r="A10" s="158">
        <v>3</v>
      </c>
      <c r="B10" s="228" t="s">
        <v>77</v>
      </c>
      <c r="C10" s="144">
        <v>4061</v>
      </c>
      <c r="D10" s="26">
        <v>48</v>
      </c>
      <c r="E10" s="26"/>
      <c r="F10" s="26"/>
      <c r="G10" s="26"/>
      <c r="H10" s="26"/>
      <c r="I10" s="138">
        <f t="shared" si="0"/>
        <v>0</v>
      </c>
      <c r="J10" s="26">
        <v>12</v>
      </c>
      <c r="K10" s="26">
        <v>11</v>
      </c>
      <c r="L10" s="26">
        <v>10</v>
      </c>
      <c r="M10" s="26">
        <v>10</v>
      </c>
      <c r="N10" s="136">
        <f t="shared" si="1"/>
        <v>43</v>
      </c>
      <c r="O10" s="64">
        <v>8</v>
      </c>
      <c r="P10" s="64">
        <v>9</v>
      </c>
      <c r="Q10" s="64">
        <v>11</v>
      </c>
      <c r="R10" s="64">
        <v>10</v>
      </c>
      <c r="S10" s="136">
        <f t="shared" si="2"/>
        <v>38</v>
      </c>
      <c r="T10" s="26">
        <v>13</v>
      </c>
      <c r="U10" s="26">
        <v>13</v>
      </c>
      <c r="V10" s="26">
        <v>14</v>
      </c>
      <c r="W10" s="26">
        <v>13</v>
      </c>
      <c r="X10" s="138">
        <f t="shared" si="3"/>
        <v>53</v>
      </c>
      <c r="Y10" s="26"/>
      <c r="Z10" s="26"/>
      <c r="AA10" s="26"/>
      <c r="AB10" s="26"/>
      <c r="AC10" s="138">
        <f t="shared" si="4"/>
        <v>0</v>
      </c>
      <c r="AD10" s="26"/>
      <c r="AE10" s="26"/>
      <c r="AF10" s="26"/>
      <c r="AG10" s="26"/>
      <c r="AH10" s="138">
        <f t="shared" si="5"/>
        <v>0</v>
      </c>
      <c r="AI10" s="26"/>
      <c r="AJ10" s="26"/>
      <c r="AK10" s="26"/>
      <c r="AL10" s="26"/>
      <c r="AM10" s="138">
        <f t="shared" si="6"/>
        <v>0</v>
      </c>
      <c r="AN10" s="26"/>
      <c r="AO10" s="26"/>
      <c r="AP10" s="26"/>
      <c r="AQ10" s="26"/>
      <c r="AR10" s="138">
        <f t="shared" si="7"/>
        <v>0</v>
      </c>
      <c r="AS10" s="239">
        <f t="shared" si="8"/>
        <v>134</v>
      </c>
    </row>
    <row r="11" spans="1:45" ht="14.25">
      <c r="A11" s="158">
        <v>4</v>
      </c>
      <c r="B11" s="228" t="s">
        <v>90</v>
      </c>
      <c r="C11" s="144">
        <v>6561</v>
      </c>
      <c r="D11" s="26">
        <v>44</v>
      </c>
      <c r="E11" s="26"/>
      <c r="F11" s="26"/>
      <c r="G11" s="26"/>
      <c r="H11" s="26"/>
      <c r="I11" s="138">
        <f t="shared" si="0"/>
        <v>0</v>
      </c>
      <c r="J11" s="26">
        <v>13</v>
      </c>
      <c r="K11" s="26">
        <v>13</v>
      </c>
      <c r="L11" s="26">
        <v>13</v>
      </c>
      <c r="M11" s="26">
        <v>13</v>
      </c>
      <c r="N11" s="136">
        <f t="shared" si="1"/>
        <v>52</v>
      </c>
      <c r="O11" s="64">
        <v>11</v>
      </c>
      <c r="P11" s="64">
        <v>12</v>
      </c>
      <c r="Q11" s="64">
        <v>12</v>
      </c>
      <c r="R11" s="64">
        <v>12</v>
      </c>
      <c r="S11" s="136">
        <f t="shared" si="2"/>
        <v>47</v>
      </c>
      <c r="T11" s="26"/>
      <c r="U11" s="26"/>
      <c r="V11" s="26"/>
      <c r="W11" s="26"/>
      <c r="X11" s="136">
        <f t="shared" si="3"/>
        <v>0</v>
      </c>
      <c r="Y11" s="26"/>
      <c r="Z11" s="26"/>
      <c r="AA11" s="26"/>
      <c r="AB11" s="26"/>
      <c r="AC11" s="138">
        <f t="shared" si="4"/>
        <v>0</v>
      </c>
      <c r="AD11" s="26"/>
      <c r="AE11" s="26"/>
      <c r="AF11" s="26"/>
      <c r="AG11" s="26"/>
      <c r="AH11" s="138">
        <f t="shared" si="5"/>
        <v>0</v>
      </c>
      <c r="AI11" s="26"/>
      <c r="AJ11" s="26"/>
      <c r="AK11" s="26"/>
      <c r="AL11" s="26"/>
      <c r="AM11" s="138">
        <f t="shared" si="6"/>
        <v>0</v>
      </c>
      <c r="AN11" s="26"/>
      <c r="AO11" s="26"/>
      <c r="AP11" s="26"/>
      <c r="AQ11" s="26"/>
      <c r="AR11" s="138">
        <f t="shared" si="7"/>
        <v>0</v>
      </c>
      <c r="AS11" s="239">
        <f t="shared" si="8"/>
        <v>99</v>
      </c>
    </row>
    <row r="12" spans="1:45" ht="14.25">
      <c r="A12" s="158">
        <v>5</v>
      </c>
      <c r="B12" s="228" t="s">
        <v>115</v>
      </c>
      <c r="C12" s="144">
        <v>4330</v>
      </c>
      <c r="D12" s="26">
        <v>23</v>
      </c>
      <c r="E12" s="26"/>
      <c r="F12" s="26"/>
      <c r="G12" s="26"/>
      <c r="H12" s="26"/>
      <c r="I12" s="138">
        <f t="shared" si="0"/>
        <v>0</v>
      </c>
      <c r="J12" s="26">
        <v>14</v>
      </c>
      <c r="K12" s="26">
        <v>15</v>
      </c>
      <c r="L12" s="26">
        <v>15</v>
      </c>
      <c r="M12" s="26">
        <v>15</v>
      </c>
      <c r="N12" s="136">
        <f t="shared" si="1"/>
        <v>59</v>
      </c>
      <c r="O12" s="64">
        <v>14</v>
      </c>
      <c r="P12" s="64" t="s">
        <v>27</v>
      </c>
      <c r="Q12" s="64" t="s">
        <v>42</v>
      </c>
      <c r="R12" s="64">
        <v>14</v>
      </c>
      <c r="S12" s="136">
        <f t="shared" si="2"/>
        <v>28</v>
      </c>
      <c r="T12" s="26"/>
      <c r="U12" s="26"/>
      <c r="V12" s="26"/>
      <c r="W12" s="26"/>
      <c r="X12" s="136">
        <f t="shared" si="3"/>
        <v>0</v>
      </c>
      <c r="Y12" s="26"/>
      <c r="Z12" s="26"/>
      <c r="AA12" s="26"/>
      <c r="AB12" s="26"/>
      <c r="AC12" s="138">
        <f t="shared" si="4"/>
        <v>0</v>
      </c>
      <c r="AD12" s="26"/>
      <c r="AE12" s="26"/>
      <c r="AF12" s="26"/>
      <c r="AG12" s="26"/>
      <c r="AH12" s="138">
        <f t="shared" si="5"/>
        <v>0</v>
      </c>
      <c r="AI12" s="26"/>
      <c r="AJ12" s="26"/>
      <c r="AK12" s="26"/>
      <c r="AL12" s="26"/>
      <c r="AM12" s="138">
        <f t="shared" si="6"/>
        <v>0</v>
      </c>
      <c r="AN12" s="26"/>
      <c r="AO12" s="26"/>
      <c r="AP12" s="26"/>
      <c r="AQ12" s="47"/>
      <c r="AR12" s="138">
        <f t="shared" si="7"/>
        <v>0</v>
      </c>
      <c r="AS12" s="239">
        <f t="shared" si="8"/>
        <v>87</v>
      </c>
    </row>
    <row r="13" spans="1:45" ht="14.25">
      <c r="A13" s="165">
        <v>6</v>
      </c>
      <c r="B13" s="240" t="s">
        <v>121</v>
      </c>
      <c r="C13" s="166">
        <v>4493</v>
      </c>
      <c r="D13" s="51">
        <v>47</v>
      </c>
      <c r="E13" s="51"/>
      <c r="F13" s="51"/>
      <c r="G13" s="51"/>
      <c r="H13" s="51"/>
      <c r="I13" s="138">
        <f t="shared" si="0"/>
        <v>0</v>
      </c>
      <c r="J13" s="51"/>
      <c r="K13" s="51"/>
      <c r="L13" s="51"/>
      <c r="M13" s="51"/>
      <c r="N13" s="136">
        <f t="shared" si="1"/>
        <v>0</v>
      </c>
      <c r="O13" s="104">
        <v>15</v>
      </c>
      <c r="P13" s="104">
        <v>15</v>
      </c>
      <c r="Q13" s="104">
        <v>15</v>
      </c>
      <c r="R13" s="104">
        <v>15</v>
      </c>
      <c r="S13" s="136">
        <f t="shared" si="2"/>
        <v>60</v>
      </c>
      <c r="T13" s="51"/>
      <c r="U13" s="51"/>
      <c r="V13" s="51"/>
      <c r="W13" s="51"/>
      <c r="X13" s="136">
        <f t="shared" si="3"/>
        <v>0</v>
      </c>
      <c r="Y13" s="51"/>
      <c r="Z13" s="51"/>
      <c r="AA13" s="51"/>
      <c r="AB13" s="51"/>
      <c r="AC13" s="138">
        <f t="shared" si="4"/>
        <v>0</v>
      </c>
      <c r="AD13" s="51"/>
      <c r="AE13" s="51"/>
      <c r="AF13" s="51"/>
      <c r="AG13" s="51"/>
      <c r="AH13" s="138">
        <f t="shared" si="5"/>
        <v>0</v>
      </c>
      <c r="AI13" s="51"/>
      <c r="AJ13" s="51"/>
      <c r="AK13" s="51"/>
      <c r="AL13" s="51"/>
      <c r="AM13" s="138">
        <f t="shared" si="6"/>
        <v>0</v>
      </c>
      <c r="AN13" s="51"/>
      <c r="AO13" s="51"/>
      <c r="AP13" s="51"/>
      <c r="AQ13" s="242"/>
      <c r="AR13" s="138">
        <f t="shared" si="7"/>
        <v>0</v>
      </c>
      <c r="AS13" s="239">
        <f t="shared" si="8"/>
        <v>60</v>
      </c>
    </row>
    <row r="14" spans="1:45" ht="14.25">
      <c r="A14" s="165">
        <v>7</v>
      </c>
      <c r="B14" s="240" t="s">
        <v>86</v>
      </c>
      <c r="C14" s="166">
        <v>10660</v>
      </c>
      <c r="D14" s="51">
        <v>17</v>
      </c>
      <c r="E14" s="51"/>
      <c r="F14" s="51"/>
      <c r="G14" s="51"/>
      <c r="H14" s="51"/>
      <c r="I14" s="138">
        <f t="shared" si="0"/>
        <v>0</v>
      </c>
      <c r="J14" s="51">
        <v>11</v>
      </c>
      <c r="K14" s="51">
        <v>12</v>
      </c>
      <c r="L14" s="51">
        <v>12</v>
      </c>
      <c r="M14" s="51">
        <v>12</v>
      </c>
      <c r="N14" s="136">
        <f t="shared" si="1"/>
        <v>47</v>
      </c>
      <c r="O14" s="104"/>
      <c r="P14" s="104"/>
      <c r="Q14" s="104"/>
      <c r="R14" s="104"/>
      <c r="S14" s="136">
        <f t="shared" si="2"/>
        <v>0</v>
      </c>
      <c r="T14" s="51"/>
      <c r="U14" s="51"/>
      <c r="V14" s="51"/>
      <c r="W14" s="51"/>
      <c r="X14" s="136">
        <f t="shared" si="3"/>
        <v>0</v>
      </c>
      <c r="Y14" s="51"/>
      <c r="Z14" s="51"/>
      <c r="AA14" s="51"/>
      <c r="AB14" s="51"/>
      <c r="AC14" s="138">
        <f t="shared" si="4"/>
        <v>0</v>
      </c>
      <c r="AD14" s="51"/>
      <c r="AE14" s="51"/>
      <c r="AF14" s="51"/>
      <c r="AG14" s="51"/>
      <c r="AH14" s="138">
        <f t="shared" si="5"/>
        <v>0</v>
      </c>
      <c r="AI14" s="51"/>
      <c r="AJ14" s="51"/>
      <c r="AK14" s="51"/>
      <c r="AL14" s="51"/>
      <c r="AM14" s="138">
        <f t="shared" si="6"/>
        <v>0</v>
      </c>
      <c r="AN14" s="51"/>
      <c r="AO14" s="51"/>
      <c r="AP14" s="51"/>
      <c r="AQ14" s="242"/>
      <c r="AR14" s="138">
        <f t="shared" si="7"/>
        <v>0</v>
      </c>
      <c r="AS14" s="239">
        <f t="shared" si="8"/>
        <v>47</v>
      </c>
    </row>
    <row r="15" spans="1:45" ht="14.25">
      <c r="A15" s="165">
        <v>8</v>
      </c>
      <c r="B15" s="240" t="s">
        <v>122</v>
      </c>
      <c r="C15" s="166">
        <v>2979</v>
      </c>
      <c r="D15" s="51">
        <v>22</v>
      </c>
      <c r="E15" s="51"/>
      <c r="F15" s="51"/>
      <c r="G15" s="51"/>
      <c r="H15" s="51"/>
      <c r="I15" s="138"/>
      <c r="J15" s="51"/>
      <c r="K15" s="51"/>
      <c r="L15" s="51"/>
      <c r="M15" s="51"/>
      <c r="N15" s="136"/>
      <c r="O15" s="104">
        <v>12</v>
      </c>
      <c r="P15" s="104">
        <v>13</v>
      </c>
      <c r="Q15" s="104" t="s">
        <v>42</v>
      </c>
      <c r="R15" s="104" t="s">
        <v>116</v>
      </c>
      <c r="S15" s="136">
        <f t="shared" si="2"/>
        <v>25</v>
      </c>
      <c r="T15" s="51"/>
      <c r="U15" s="51"/>
      <c r="V15" s="51"/>
      <c r="W15" s="51"/>
      <c r="X15" s="138">
        <f t="shared" si="3"/>
        <v>0</v>
      </c>
      <c r="Y15" s="51"/>
      <c r="Z15" s="51"/>
      <c r="AA15" s="51"/>
      <c r="AB15" s="51"/>
      <c r="AC15" s="138">
        <f t="shared" si="4"/>
        <v>0</v>
      </c>
      <c r="AD15" s="51"/>
      <c r="AE15" s="51"/>
      <c r="AF15" s="51"/>
      <c r="AG15" s="51"/>
      <c r="AH15" s="138">
        <f t="shared" si="5"/>
        <v>0</v>
      </c>
      <c r="AI15" s="51"/>
      <c r="AJ15" s="51"/>
      <c r="AK15" s="51"/>
      <c r="AL15" s="51"/>
      <c r="AM15" s="138">
        <f t="shared" si="6"/>
        <v>0</v>
      </c>
      <c r="AN15" s="51"/>
      <c r="AO15" s="51"/>
      <c r="AP15" s="51"/>
      <c r="AQ15" s="51"/>
      <c r="AR15" s="138">
        <f t="shared" si="7"/>
        <v>0</v>
      </c>
      <c r="AS15" s="239">
        <f t="shared" si="8"/>
        <v>25</v>
      </c>
    </row>
    <row r="16" spans="1:45" ht="14.25">
      <c r="A16" s="165">
        <v>9</v>
      </c>
      <c r="B16" s="240" t="s">
        <v>22</v>
      </c>
      <c r="C16" s="166">
        <v>4059</v>
      </c>
      <c r="D16" s="51">
        <v>5</v>
      </c>
      <c r="E16" s="51"/>
      <c r="F16" s="51"/>
      <c r="G16" s="51"/>
      <c r="H16" s="51"/>
      <c r="I16" s="138"/>
      <c r="J16" s="51"/>
      <c r="K16" s="51"/>
      <c r="L16" s="51"/>
      <c r="M16" s="51"/>
      <c r="N16" s="136"/>
      <c r="O16" s="104">
        <v>10</v>
      </c>
      <c r="P16" s="104">
        <v>11</v>
      </c>
      <c r="Q16" s="104" t="s">
        <v>42</v>
      </c>
      <c r="R16" s="104" t="s">
        <v>42</v>
      </c>
      <c r="S16" s="136">
        <f t="shared" si="2"/>
        <v>21</v>
      </c>
      <c r="T16" s="51"/>
      <c r="U16" s="51"/>
      <c r="V16" s="51"/>
      <c r="W16" s="51"/>
      <c r="X16" s="138">
        <f t="shared" si="3"/>
        <v>0</v>
      </c>
      <c r="Y16" s="51"/>
      <c r="Z16" s="51"/>
      <c r="AA16" s="51"/>
      <c r="AB16" s="51"/>
      <c r="AC16" s="138">
        <f t="shared" si="4"/>
        <v>0</v>
      </c>
      <c r="AD16" s="51"/>
      <c r="AE16" s="51"/>
      <c r="AF16" s="51"/>
      <c r="AG16" s="51"/>
      <c r="AH16" s="138">
        <f t="shared" si="5"/>
        <v>0</v>
      </c>
      <c r="AI16" s="51"/>
      <c r="AJ16" s="51"/>
      <c r="AK16" s="51"/>
      <c r="AL16" s="51"/>
      <c r="AM16" s="138">
        <f t="shared" si="6"/>
        <v>0</v>
      </c>
      <c r="AN16" s="51"/>
      <c r="AO16" s="51"/>
      <c r="AP16" s="51"/>
      <c r="AQ16" s="51"/>
      <c r="AR16" s="138">
        <f t="shared" si="7"/>
        <v>0</v>
      </c>
      <c r="AS16" s="239">
        <f t="shared" si="8"/>
        <v>21</v>
      </c>
    </row>
    <row r="17" spans="1:45" ht="15" thickBot="1">
      <c r="A17" s="159">
        <v>10</v>
      </c>
      <c r="B17" s="230" t="s">
        <v>84</v>
      </c>
      <c r="C17" s="164">
        <v>20390</v>
      </c>
      <c r="D17" s="58">
        <v>7</v>
      </c>
      <c r="E17" s="58"/>
      <c r="F17" s="58"/>
      <c r="G17" s="58"/>
      <c r="H17" s="58"/>
      <c r="I17" s="138"/>
      <c r="J17" s="58" t="s">
        <v>27</v>
      </c>
      <c r="K17" s="58" t="s">
        <v>27</v>
      </c>
      <c r="L17" s="58" t="s">
        <v>27</v>
      </c>
      <c r="M17" s="58" t="s">
        <v>42</v>
      </c>
      <c r="N17" s="136"/>
      <c r="O17" s="100"/>
      <c r="P17" s="100"/>
      <c r="Q17" s="100"/>
      <c r="R17" s="100"/>
      <c r="S17" s="136">
        <f t="shared" si="2"/>
        <v>0</v>
      </c>
      <c r="T17" s="58"/>
      <c r="U17" s="58"/>
      <c r="V17" s="58"/>
      <c r="W17" s="58"/>
      <c r="X17" s="138">
        <f t="shared" si="3"/>
        <v>0</v>
      </c>
      <c r="Y17" s="58"/>
      <c r="Z17" s="58"/>
      <c r="AA17" s="58"/>
      <c r="AB17" s="58"/>
      <c r="AC17" s="138">
        <f t="shared" si="4"/>
        <v>0</v>
      </c>
      <c r="AD17" s="58"/>
      <c r="AE17" s="58"/>
      <c r="AF17" s="58"/>
      <c r="AG17" s="58"/>
      <c r="AH17" s="138">
        <f t="shared" si="5"/>
        <v>0</v>
      </c>
      <c r="AI17" s="58"/>
      <c r="AJ17" s="58"/>
      <c r="AK17" s="58"/>
      <c r="AL17" s="58"/>
      <c r="AM17" s="138">
        <f t="shared" si="6"/>
        <v>0</v>
      </c>
      <c r="AN17" s="58"/>
      <c r="AO17" s="58"/>
      <c r="AP17" s="58"/>
      <c r="AQ17" s="58"/>
      <c r="AR17" s="138">
        <f t="shared" si="7"/>
        <v>0</v>
      </c>
      <c r="AS17" s="239">
        <f t="shared" si="8"/>
        <v>0</v>
      </c>
    </row>
    <row r="18" spans="1:45" ht="15" thickBot="1">
      <c r="A18" s="231"/>
      <c r="B18" s="231"/>
      <c r="C18" s="231"/>
      <c r="D18" s="140" t="s">
        <v>1</v>
      </c>
      <c r="E18" s="365">
        <v>2</v>
      </c>
      <c r="F18" s="366"/>
      <c r="G18" s="366"/>
      <c r="H18" s="367"/>
      <c r="I18" s="215"/>
      <c r="J18" s="365">
        <v>7</v>
      </c>
      <c r="K18" s="366"/>
      <c r="L18" s="366"/>
      <c r="M18" s="367"/>
      <c r="N18" s="215"/>
      <c r="O18" s="365">
        <f>COUNTA(O8:O17)</f>
        <v>8</v>
      </c>
      <c r="P18" s="366"/>
      <c r="Q18" s="366"/>
      <c r="R18" s="367"/>
      <c r="S18" s="215"/>
      <c r="T18" s="365">
        <f>COUNTA(T8:T17)</f>
        <v>3</v>
      </c>
      <c r="U18" s="366"/>
      <c r="V18" s="366"/>
      <c r="W18" s="367"/>
      <c r="X18" s="215"/>
      <c r="Y18" s="365">
        <f>COUNTA(Y8:Y17)</f>
        <v>1</v>
      </c>
      <c r="Z18" s="366"/>
      <c r="AA18" s="366"/>
      <c r="AB18" s="367"/>
      <c r="AC18" s="215"/>
      <c r="AD18" s="215">
        <f>COUNTA(AD8:AD17)</f>
        <v>0</v>
      </c>
      <c r="AE18" s="215"/>
      <c r="AF18" s="215"/>
      <c r="AG18" s="215"/>
      <c r="AH18" s="215"/>
      <c r="AI18" s="215">
        <f>COUNTA(AI8:AI17)</f>
        <v>0</v>
      </c>
      <c r="AJ18" s="215"/>
      <c r="AK18" s="215"/>
      <c r="AL18" s="215"/>
      <c r="AM18" s="215"/>
      <c r="AN18" s="215">
        <f>COUNTA(AN8:AN17)</f>
        <v>0</v>
      </c>
      <c r="AO18" s="215"/>
      <c r="AP18" s="215"/>
      <c r="AQ18" s="215"/>
      <c r="AR18" s="215"/>
      <c r="AS18" s="232"/>
    </row>
    <row r="19" spans="2:44" ht="13.5">
      <c r="B19" s="139"/>
      <c r="C19" s="139"/>
      <c r="D19" s="139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3"/>
      <c r="U19" s="233"/>
      <c r="V19" s="233"/>
      <c r="W19" s="233"/>
      <c r="X19" s="233"/>
      <c r="Y19" s="233"/>
      <c r="Z19" s="233"/>
      <c r="AA19" s="233"/>
      <c r="AB19" s="233"/>
      <c r="AC19" s="233"/>
      <c r="AD19" s="233"/>
      <c r="AE19" s="233"/>
      <c r="AF19" s="233"/>
      <c r="AG19" s="233"/>
      <c r="AH19" s="233"/>
      <c r="AI19" s="233"/>
      <c r="AJ19" s="233"/>
      <c r="AK19" s="233"/>
      <c r="AL19" s="233"/>
      <c r="AM19" s="233"/>
      <c r="AN19" s="233"/>
      <c r="AO19" s="233"/>
      <c r="AP19" s="233"/>
      <c r="AQ19" s="233"/>
      <c r="AR19" s="233"/>
    </row>
    <row r="20" spans="2:44" ht="13.5">
      <c r="B20" s="139"/>
      <c r="C20" s="139"/>
      <c r="D20" s="139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3"/>
      <c r="U20" s="233"/>
      <c r="V20" s="233"/>
      <c r="W20" s="233"/>
      <c r="X20" s="233"/>
      <c r="Y20" s="233"/>
      <c r="Z20" s="233"/>
      <c r="AA20" s="233"/>
      <c r="AB20" s="233"/>
      <c r="AC20" s="233"/>
      <c r="AD20" s="233"/>
      <c r="AE20" s="233"/>
      <c r="AF20" s="233"/>
      <c r="AG20" s="233"/>
      <c r="AH20" s="233"/>
      <c r="AI20" s="233"/>
      <c r="AJ20" s="233"/>
      <c r="AK20" s="233"/>
      <c r="AL20" s="233"/>
      <c r="AM20" s="233"/>
      <c r="AN20" s="233"/>
      <c r="AO20" s="233"/>
      <c r="AP20" s="233"/>
      <c r="AQ20" s="233"/>
      <c r="AR20" s="233"/>
    </row>
    <row r="21" spans="5:44" ht="12.75" customHeight="1"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R21" s="16"/>
    </row>
    <row r="22" spans="5:44" ht="12.75" customHeight="1"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</row>
    <row r="23" spans="5:44" ht="12.75" customHeight="1"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</row>
    <row r="24" spans="5:44" ht="12.75" customHeight="1"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</row>
    <row r="25" spans="2:44" ht="13.5">
      <c r="B25" s="234" t="s">
        <v>39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</row>
    <row r="26" ht="13.5">
      <c r="B26" s="234" t="s">
        <v>40</v>
      </c>
    </row>
    <row r="27" ht="13.5">
      <c r="B27" s="234" t="s">
        <v>41</v>
      </c>
    </row>
    <row r="28" spans="2:9" ht="13.5">
      <c r="B28" s="234" t="s">
        <v>46</v>
      </c>
      <c r="C28" s="16"/>
      <c r="D28" s="16"/>
      <c r="E28" s="16"/>
      <c r="F28" s="16"/>
      <c r="G28" s="16"/>
      <c r="H28" s="16"/>
      <c r="I28" s="16"/>
    </row>
    <row r="29" spans="3:9" ht="12.75">
      <c r="C29" s="16"/>
      <c r="D29" s="16"/>
      <c r="E29" s="16"/>
      <c r="F29" s="16"/>
      <c r="G29" s="16"/>
      <c r="H29" s="16"/>
      <c r="I29" s="16"/>
    </row>
    <row r="30" spans="3:9" ht="12.75">
      <c r="C30" s="16"/>
      <c r="D30" s="16"/>
      <c r="E30" s="16"/>
      <c r="F30" s="16"/>
      <c r="G30" s="16"/>
      <c r="H30" s="16"/>
      <c r="I30" s="16"/>
    </row>
    <row r="31" spans="3:9" ht="12.75">
      <c r="C31" s="16"/>
      <c r="D31" s="16"/>
      <c r="E31" s="16"/>
      <c r="F31" s="16"/>
      <c r="G31" s="16"/>
      <c r="H31" s="16"/>
      <c r="I31" s="16"/>
    </row>
  </sheetData>
  <sheetProtection/>
  <autoFilter ref="A7:AS7">
    <sortState ref="A8:AS31">
      <sortCondition descending="1" sortBy="value" ref="AS8:AS31"/>
    </sortState>
  </autoFilter>
  <mergeCells count="12">
    <mergeCell ref="E18:H18"/>
    <mergeCell ref="J18:M18"/>
    <mergeCell ref="O18:R18"/>
    <mergeCell ref="T18:W18"/>
    <mergeCell ref="Y18:AB18"/>
    <mergeCell ref="A2:AS4"/>
    <mergeCell ref="E6:I6"/>
    <mergeCell ref="J6:N6"/>
    <mergeCell ref="O6:S6"/>
    <mergeCell ref="T6:X6"/>
    <mergeCell ref="Y6:AC6"/>
    <mergeCell ref="AD6:AH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S30"/>
  <sheetViews>
    <sheetView zoomScalePageLayoutView="0" workbookViewId="0" topLeftCell="A1">
      <selection activeCell="AG8" sqref="AG8"/>
    </sheetView>
  </sheetViews>
  <sheetFormatPr defaultColWidth="9.140625" defaultRowHeight="12.75"/>
  <cols>
    <col min="1" max="1" width="4.57421875" style="181" customWidth="1"/>
    <col min="2" max="2" width="31.00390625" style="181" customWidth="1"/>
    <col min="3" max="3" width="12.421875" style="181" customWidth="1"/>
    <col min="4" max="4" width="10.8515625" style="181" customWidth="1"/>
    <col min="5" max="17" width="4.28125" style="181" customWidth="1"/>
    <col min="18" max="18" width="5.28125" style="181" customWidth="1"/>
    <col min="19" max="22" width="4.28125" style="181" customWidth="1"/>
    <col min="23" max="23" width="4.421875" style="181" customWidth="1"/>
    <col min="24" max="32" width="4.28125" style="181" customWidth="1"/>
    <col min="33" max="33" width="4.7109375" style="181" customWidth="1"/>
    <col min="34" max="36" width="4.28125" style="181" customWidth="1"/>
    <col min="37" max="38" width="3.7109375" style="181" customWidth="1"/>
    <col min="39" max="44" width="4.28125" style="181" customWidth="1"/>
    <col min="45" max="45" width="10.7109375" style="181" customWidth="1"/>
    <col min="46" max="16384" width="8.8515625" style="181" customWidth="1"/>
  </cols>
  <sheetData>
    <row r="1" ht="12.75"/>
    <row r="2" spans="1:45" ht="12.75" customHeight="1">
      <c r="A2" s="361" t="s">
        <v>99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361"/>
      <c r="AF2" s="361"/>
      <c r="AG2" s="361"/>
      <c r="AH2" s="361"/>
      <c r="AI2" s="361"/>
      <c r="AJ2" s="361"/>
      <c r="AK2" s="361"/>
      <c r="AL2" s="361"/>
      <c r="AM2" s="361"/>
      <c r="AN2" s="361"/>
      <c r="AO2" s="361"/>
      <c r="AP2" s="361"/>
      <c r="AQ2" s="361"/>
      <c r="AR2" s="361"/>
      <c r="AS2" s="361"/>
    </row>
    <row r="3" spans="1:45" ht="12.75" customHeight="1">
      <c r="A3" s="361"/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  <c r="U3" s="361"/>
      <c r="V3" s="361"/>
      <c r="W3" s="361"/>
      <c r="X3" s="361"/>
      <c r="Y3" s="361"/>
      <c r="Z3" s="361"/>
      <c r="AA3" s="361"/>
      <c r="AB3" s="361"/>
      <c r="AC3" s="361"/>
      <c r="AD3" s="361"/>
      <c r="AE3" s="361"/>
      <c r="AF3" s="361"/>
      <c r="AG3" s="361"/>
      <c r="AH3" s="361"/>
      <c r="AI3" s="361"/>
      <c r="AJ3" s="361"/>
      <c r="AK3" s="361"/>
      <c r="AL3" s="361"/>
      <c r="AM3" s="361"/>
      <c r="AN3" s="361"/>
      <c r="AO3" s="361"/>
      <c r="AP3" s="361"/>
      <c r="AQ3" s="361"/>
      <c r="AR3" s="361"/>
      <c r="AS3" s="361"/>
    </row>
    <row r="4" spans="1:45" ht="24" customHeight="1" thickBot="1">
      <c r="A4" s="361"/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1"/>
      <c r="AE4" s="361"/>
      <c r="AF4" s="361"/>
      <c r="AG4" s="361"/>
      <c r="AH4" s="361"/>
      <c r="AI4" s="361"/>
      <c r="AJ4" s="361"/>
      <c r="AK4" s="361"/>
      <c r="AL4" s="361"/>
      <c r="AM4" s="361"/>
      <c r="AN4" s="361"/>
      <c r="AO4" s="361"/>
      <c r="AP4" s="361"/>
      <c r="AQ4" s="361"/>
      <c r="AR4" s="361"/>
      <c r="AS4" s="361"/>
    </row>
    <row r="5" spans="5:45" ht="45">
      <c r="E5" s="358" t="s">
        <v>98</v>
      </c>
      <c r="F5" s="359"/>
      <c r="G5" s="359"/>
      <c r="H5" s="359"/>
      <c r="I5" s="360"/>
      <c r="J5" s="358" t="s">
        <v>3</v>
      </c>
      <c r="K5" s="359"/>
      <c r="L5" s="359"/>
      <c r="M5" s="359"/>
      <c r="N5" s="360"/>
      <c r="O5" s="358" t="s">
        <v>4</v>
      </c>
      <c r="P5" s="359"/>
      <c r="Q5" s="359"/>
      <c r="R5" s="359"/>
      <c r="S5" s="360"/>
      <c r="T5" s="358" t="s">
        <v>5</v>
      </c>
      <c r="U5" s="359"/>
      <c r="V5" s="359"/>
      <c r="W5" s="359"/>
      <c r="X5" s="360"/>
      <c r="Y5" s="358" t="s">
        <v>6</v>
      </c>
      <c r="Z5" s="359"/>
      <c r="AA5" s="359"/>
      <c r="AB5" s="359"/>
      <c r="AC5" s="360"/>
      <c r="AD5" s="358" t="s">
        <v>7</v>
      </c>
      <c r="AE5" s="359"/>
      <c r="AF5" s="359"/>
      <c r="AG5" s="359"/>
      <c r="AH5" s="360"/>
      <c r="AI5" s="182" t="s">
        <v>61</v>
      </c>
      <c r="AJ5" s="183"/>
      <c r="AK5" s="183"/>
      <c r="AL5" s="183"/>
      <c r="AM5" s="184"/>
      <c r="AN5" s="182" t="s">
        <v>62</v>
      </c>
      <c r="AO5" s="183"/>
      <c r="AP5" s="183"/>
      <c r="AQ5" s="183"/>
      <c r="AR5" s="184"/>
      <c r="AS5" s="185" t="s">
        <v>95</v>
      </c>
    </row>
    <row r="6" spans="5:45" ht="15.75" thickBot="1">
      <c r="E6" s="362">
        <v>43708</v>
      </c>
      <c r="F6" s="363"/>
      <c r="G6" s="363"/>
      <c r="H6" s="363"/>
      <c r="I6" s="364"/>
      <c r="J6" s="362">
        <v>43729</v>
      </c>
      <c r="K6" s="363"/>
      <c r="L6" s="363"/>
      <c r="M6" s="363"/>
      <c r="N6" s="364"/>
      <c r="O6" s="362">
        <v>43750</v>
      </c>
      <c r="P6" s="363"/>
      <c r="Q6" s="363"/>
      <c r="R6" s="363"/>
      <c r="S6" s="364"/>
      <c r="T6" s="362">
        <v>43765</v>
      </c>
      <c r="U6" s="363"/>
      <c r="V6" s="363"/>
      <c r="W6" s="363"/>
      <c r="X6" s="364"/>
      <c r="Y6" s="362">
        <v>43781</v>
      </c>
      <c r="Z6" s="363"/>
      <c r="AA6" s="363"/>
      <c r="AB6" s="363"/>
      <c r="AC6" s="364"/>
      <c r="AD6" s="362">
        <v>43806</v>
      </c>
      <c r="AE6" s="363"/>
      <c r="AF6" s="363"/>
      <c r="AG6" s="363"/>
      <c r="AH6" s="364"/>
      <c r="AI6" s="244"/>
      <c r="AJ6" s="245"/>
      <c r="AK6" s="245"/>
      <c r="AL6" s="245"/>
      <c r="AM6" s="246"/>
      <c r="AN6" s="244"/>
      <c r="AO6" s="245"/>
      <c r="AP6" s="245"/>
      <c r="AQ6" s="245"/>
      <c r="AR6" s="245"/>
      <c r="AS6" s="186"/>
    </row>
    <row r="7" spans="1:45" ht="30" customHeight="1" thickBot="1">
      <c r="A7" s="187" t="s">
        <v>0</v>
      </c>
      <c r="B7" s="1" t="s">
        <v>8</v>
      </c>
      <c r="C7" s="1" t="s">
        <v>9</v>
      </c>
      <c r="D7" s="17" t="s">
        <v>10</v>
      </c>
      <c r="E7" s="247">
        <v>1</v>
      </c>
      <c r="F7" s="248">
        <v>2</v>
      </c>
      <c r="G7" s="248">
        <v>3</v>
      </c>
      <c r="H7" s="248" t="s">
        <v>11</v>
      </c>
      <c r="I7" s="249" t="s">
        <v>82</v>
      </c>
      <c r="J7" s="250">
        <v>1</v>
      </c>
      <c r="K7" s="248">
        <v>2</v>
      </c>
      <c r="L7" s="248">
        <v>3</v>
      </c>
      <c r="M7" s="248" t="s">
        <v>11</v>
      </c>
      <c r="N7" s="248" t="s">
        <v>82</v>
      </c>
      <c r="O7" s="247">
        <v>1</v>
      </c>
      <c r="P7" s="250">
        <v>2</v>
      </c>
      <c r="Q7" s="250">
        <v>3</v>
      </c>
      <c r="R7" s="250" t="s">
        <v>11</v>
      </c>
      <c r="S7" s="249" t="s">
        <v>82</v>
      </c>
      <c r="T7" s="251">
        <v>1</v>
      </c>
      <c r="U7" s="252">
        <v>2</v>
      </c>
      <c r="V7" s="252">
        <v>3</v>
      </c>
      <c r="W7" s="248" t="s">
        <v>11</v>
      </c>
      <c r="X7" s="249" t="s">
        <v>82</v>
      </c>
      <c r="Y7" s="247">
        <v>1</v>
      </c>
      <c r="Z7" s="252">
        <v>2</v>
      </c>
      <c r="AA7" s="250">
        <v>3</v>
      </c>
      <c r="AB7" s="248" t="s">
        <v>11</v>
      </c>
      <c r="AC7" s="249" t="s">
        <v>82</v>
      </c>
      <c r="AD7" s="247">
        <v>1</v>
      </c>
      <c r="AE7" s="252">
        <v>2</v>
      </c>
      <c r="AF7" s="250">
        <v>3</v>
      </c>
      <c r="AG7" s="248" t="s">
        <v>11</v>
      </c>
      <c r="AH7" s="249" t="s">
        <v>82</v>
      </c>
      <c r="AI7" s="247">
        <v>1</v>
      </c>
      <c r="AJ7" s="252">
        <v>2</v>
      </c>
      <c r="AK7" s="250">
        <v>3</v>
      </c>
      <c r="AL7" s="249" t="s">
        <v>11</v>
      </c>
      <c r="AM7" s="249" t="s">
        <v>11</v>
      </c>
      <c r="AN7" s="247">
        <v>1</v>
      </c>
      <c r="AO7" s="252">
        <v>2</v>
      </c>
      <c r="AP7" s="250">
        <v>3</v>
      </c>
      <c r="AQ7" s="248" t="s">
        <v>11</v>
      </c>
      <c r="AR7" s="249" t="s">
        <v>82</v>
      </c>
      <c r="AS7" s="253"/>
    </row>
    <row r="8" spans="1:45" ht="27">
      <c r="A8" s="254">
        <v>1</v>
      </c>
      <c r="B8" s="221" t="s">
        <v>65</v>
      </c>
      <c r="C8" s="188">
        <v>9319</v>
      </c>
      <c r="D8" s="255">
        <v>129</v>
      </c>
      <c r="E8" s="256">
        <v>15</v>
      </c>
      <c r="F8" s="257">
        <v>15</v>
      </c>
      <c r="G8" s="257">
        <v>15</v>
      </c>
      <c r="H8" s="258">
        <v>15</v>
      </c>
      <c r="I8" s="259">
        <f aca="true" t="shared" si="0" ref="I8:I16">SUM(E8:H8)</f>
        <v>60</v>
      </c>
      <c r="J8" s="260">
        <v>15</v>
      </c>
      <c r="K8" s="257">
        <v>15</v>
      </c>
      <c r="L8" s="257">
        <v>15</v>
      </c>
      <c r="M8" s="257">
        <v>13</v>
      </c>
      <c r="N8" s="261">
        <f aca="true" t="shared" si="1" ref="N8:N16">SUM(J8:M8)</f>
        <v>58</v>
      </c>
      <c r="O8" s="257">
        <v>11</v>
      </c>
      <c r="P8" s="257">
        <v>15</v>
      </c>
      <c r="Q8" s="257">
        <v>14</v>
      </c>
      <c r="R8" s="257">
        <v>15</v>
      </c>
      <c r="S8" s="189">
        <f aca="true" t="shared" si="2" ref="S8:S16">SUM(O8:R8)</f>
        <v>55</v>
      </c>
      <c r="T8" s="260"/>
      <c r="U8" s="262"/>
      <c r="V8" s="256"/>
      <c r="W8" s="258"/>
      <c r="X8" s="189">
        <f>SUM(T8:W8)</f>
        <v>0</v>
      </c>
      <c r="Y8" s="263"/>
      <c r="Z8" s="262"/>
      <c r="AA8" s="256"/>
      <c r="AB8" s="258"/>
      <c r="AC8" s="189">
        <f>SUM(Y8:AB8)</f>
        <v>0</v>
      </c>
      <c r="AD8" s="260">
        <v>14</v>
      </c>
      <c r="AE8" s="256">
        <v>15</v>
      </c>
      <c r="AF8" s="256">
        <v>15</v>
      </c>
      <c r="AG8" s="257" t="s">
        <v>118</v>
      </c>
      <c r="AH8" s="189">
        <f>SUM(AD8:AG8)</f>
        <v>44</v>
      </c>
      <c r="AI8" s="262"/>
      <c r="AJ8" s="256"/>
      <c r="AK8" s="256"/>
      <c r="AL8" s="256"/>
      <c r="AM8" s="261">
        <f aca="true" t="shared" si="3" ref="AM8:AM16">SUM(AI8:AL8)</f>
        <v>0</v>
      </c>
      <c r="AN8" s="262"/>
      <c r="AO8" s="256"/>
      <c r="AP8" s="256"/>
      <c r="AQ8" s="257"/>
      <c r="AR8" s="261">
        <f aca="true" t="shared" si="4" ref="AR8:AR16">SUM(AN8:AQ8)</f>
        <v>0</v>
      </c>
      <c r="AS8" s="300">
        <f aca="true" t="shared" si="5" ref="AS8:AS16">+AR8+AM8+AH8+AC8+X8+S8+N8+I8</f>
        <v>217</v>
      </c>
    </row>
    <row r="9" spans="1:45" ht="14.25">
      <c r="A9" s="254">
        <v>2</v>
      </c>
      <c r="B9" s="221" t="s">
        <v>109</v>
      </c>
      <c r="C9" s="190">
        <v>25257</v>
      </c>
      <c r="D9" s="264">
        <v>14</v>
      </c>
      <c r="E9" s="195">
        <v>13</v>
      </c>
      <c r="F9" s="196">
        <v>13</v>
      </c>
      <c r="G9" s="196">
        <v>13</v>
      </c>
      <c r="H9" s="265">
        <v>13</v>
      </c>
      <c r="I9" s="193">
        <f t="shared" si="0"/>
        <v>52</v>
      </c>
      <c r="J9" s="266">
        <v>14</v>
      </c>
      <c r="K9" s="267" t="s">
        <v>27</v>
      </c>
      <c r="L9" s="195" t="s">
        <v>42</v>
      </c>
      <c r="M9" s="267">
        <v>12</v>
      </c>
      <c r="N9" s="197">
        <f t="shared" si="1"/>
        <v>26</v>
      </c>
      <c r="O9" s="196"/>
      <c r="P9" s="196"/>
      <c r="Q9" s="196"/>
      <c r="R9" s="196"/>
      <c r="S9" s="197">
        <f t="shared" si="2"/>
        <v>0</v>
      </c>
      <c r="T9" s="198"/>
      <c r="U9" s="268"/>
      <c r="V9" s="191"/>
      <c r="W9" s="269"/>
      <c r="X9" s="193">
        <f>SUM(T9:W9)</f>
        <v>0</v>
      </c>
      <c r="Y9" s="191">
        <v>14</v>
      </c>
      <c r="Z9" s="192">
        <v>15</v>
      </c>
      <c r="AA9" s="192">
        <v>14</v>
      </c>
      <c r="AB9" s="269">
        <v>15</v>
      </c>
      <c r="AC9" s="193">
        <f>SUM(Y9:AB9)</f>
        <v>58</v>
      </c>
      <c r="AD9" s="194">
        <v>13</v>
      </c>
      <c r="AE9" s="267">
        <v>13</v>
      </c>
      <c r="AF9" s="195">
        <v>13</v>
      </c>
      <c r="AG9" s="196">
        <v>14</v>
      </c>
      <c r="AH9" s="197">
        <f>SUM(AD9:AG9)</f>
        <v>53</v>
      </c>
      <c r="AI9" s="267"/>
      <c r="AJ9" s="195"/>
      <c r="AK9" s="195"/>
      <c r="AL9" s="195"/>
      <c r="AM9" s="197">
        <f t="shared" si="3"/>
        <v>0</v>
      </c>
      <c r="AN9" s="267"/>
      <c r="AO9" s="195"/>
      <c r="AP9" s="195"/>
      <c r="AQ9" s="196"/>
      <c r="AR9" s="197">
        <f t="shared" si="4"/>
        <v>0</v>
      </c>
      <c r="AS9" s="300">
        <f t="shared" si="5"/>
        <v>189</v>
      </c>
    </row>
    <row r="10" spans="1:45" ht="14.25">
      <c r="A10" s="254">
        <v>3</v>
      </c>
      <c r="B10" s="221" t="s">
        <v>84</v>
      </c>
      <c r="C10" s="190">
        <v>20390</v>
      </c>
      <c r="D10" s="264">
        <v>7</v>
      </c>
      <c r="E10" s="195"/>
      <c r="F10" s="196"/>
      <c r="G10" s="196"/>
      <c r="H10" s="265"/>
      <c r="I10" s="193">
        <f t="shared" si="0"/>
        <v>0</v>
      </c>
      <c r="J10" s="194">
        <v>11</v>
      </c>
      <c r="K10" s="196">
        <v>11</v>
      </c>
      <c r="L10" s="196">
        <v>14</v>
      </c>
      <c r="M10" s="196">
        <v>10</v>
      </c>
      <c r="N10" s="197">
        <f t="shared" si="1"/>
        <v>46</v>
      </c>
      <c r="O10" s="192"/>
      <c r="P10" s="192"/>
      <c r="Q10" s="192"/>
      <c r="R10" s="192"/>
      <c r="S10" s="197">
        <f t="shared" si="2"/>
        <v>0</v>
      </c>
      <c r="T10" s="194"/>
      <c r="U10" s="267"/>
      <c r="V10" s="195"/>
      <c r="W10" s="265"/>
      <c r="X10" s="197">
        <f>SUM(T10:W10)</f>
        <v>0</v>
      </c>
      <c r="Y10" s="194">
        <v>15</v>
      </c>
      <c r="Z10" s="267">
        <v>14</v>
      </c>
      <c r="AA10" s="195">
        <v>15</v>
      </c>
      <c r="AB10" s="265">
        <v>14</v>
      </c>
      <c r="AC10" s="197">
        <f>SUM(Y10:AB10)</f>
        <v>58</v>
      </c>
      <c r="AD10" s="194">
        <v>15</v>
      </c>
      <c r="AE10" s="267">
        <v>14</v>
      </c>
      <c r="AF10" s="195">
        <v>14</v>
      </c>
      <c r="AG10" s="196" t="s">
        <v>27</v>
      </c>
      <c r="AH10" s="197">
        <f>SUM(AD10:AG10)</f>
        <v>43</v>
      </c>
      <c r="AI10" s="267"/>
      <c r="AJ10" s="195"/>
      <c r="AK10" s="195"/>
      <c r="AL10" s="195"/>
      <c r="AM10" s="197">
        <f t="shared" si="3"/>
        <v>0</v>
      </c>
      <c r="AN10" s="267"/>
      <c r="AO10" s="195"/>
      <c r="AP10" s="195"/>
      <c r="AQ10" s="196"/>
      <c r="AR10" s="197">
        <f t="shared" si="4"/>
        <v>0</v>
      </c>
      <c r="AS10" s="300">
        <f t="shared" si="5"/>
        <v>147</v>
      </c>
    </row>
    <row r="11" spans="1:45" ht="14.25">
      <c r="A11" s="254">
        <v>4</v>
      </c>
      <c r="B11" s="221" t="s">
        <v>66</v>
      </c>
      <c r="C11" s="190">
        <v>2796</v>
      </c>
      <c r="D11" s="264">
        <v>80</v>
      </c>
      <c r="E11" s="195">
        <v>14</v>
      </c>
      <c r="F11" s="196">
        <v>14</v>
      </c>
      <c r="G11" s="196">
        <v>14</v>
      </c>
      <c r="H11" s="265">
        <v>14</v>
      </c>
      <c r="I11" s="193">
        <f t="shared" si="0"/>
        <v>56</v>
      </c>
      <c r="J11" s="194">
        <v>13</v>
      </c>
      <c r="K11" s="196">
        <v>14</v>
      </c>
      <c r="L11" s="196">
        <v>11</v>
      </c>
      <c r="M11" s="196">
        <v>14</v>
      </c>
      <c r="N11" s="197">
        <f t="shared" si="1"/>
        <v>52</v>
      </c>
      <c r="O11" s="196">
        <v>13</v>
      </c>
      <c r="P11" s="196">
        <v>12</v>
      </c>
      <c r="Q11" s="196">
        <v>11</v>
      </c>
      <c r="R11" s="196" t="s">
        <v>118</v>
      </c>
      <c r="S11" s="197">
        <f t="shared" si="2"/>
        <v>36</v>
      </c>
      <c r="T11" s="194"/>
      <c r="U11" s="267"/>
      <c r="V11" s="195"/>
      <c r="W11" s="265"/>
      <c r="X11" s="197">
        <f>SUM(T11:W11)</f>
        <v>0</v>
      </c>
      <c r="Y11" s="194"/>
      <c r="Z11" s="267"/>
      <c r="AA11" s="195"/>
      <c r="AB11" s="265"/>
      <c r="AC11" s="197">
        <v>0</v>
      </c>
      <c r="AD11" s="194"/>
      <c r="AE11" s="267"/>
      <c r="AF11" s="195"/>
      <c r="AG11" s="196"/>
      <c r="AH11" s="261">
        <f>SUM(AD11:AG11)</f>
        <v>0</v>
      </c>
      <c r="AI11" s="267"/>
      <c r="AJ11" s="195"/>
      <c r="AK11" s="195"/>
      <c r="AL11" s="195"/>
      <c r="AM11" s="197">
        <f t="shared" si="3"/>
        <v>0</v>
      </c>
      <c r="AN11" s="267"/>
      <c r="AO11" s="195"/>
      <c r="AP11" s="195"/>
      <c r="AQ11" s="288"/>
      <c r="AR11" s="197">
        <f t="shared" si="4"/>
        <v>0</v>
      </c>
      <c r="AS11" s="300">
        <f t="shared" si="5"/>
        <v>144</v>
      </c>
    </row>
    <row r="12" spans="1:45" ht="14.25">
      <c r="A12" s="254">
        <v>5</v>
      </c>
      <c r="B12" s="270" t="s">
        <v>22</v>
      </c>
      <c r="C12" s="271">
        <v>4059</v>
      </c>
      <c r="D12" s="272">
        <v>5</v>
      </c>
      <c r="E12" s="277"/>
      <c r="F12" s="268"/>
      <c r="G12" s="192"/>
      <c r="H12" s="269"/>
      <c r="I12" s="193">
        <f t="shared" si="0"/>
        <v>0</v>
      </c>
      <c r="J12" s="277">
        <v>10</v>
      </c>
      <c r="K12" s="198">
        <v>12</v>
      </c>
      <c r="L12" s="198">
        <v>13</v>
      </c>
      <c r="M12" s="268">
        <v>15</v>
      </c>
      <c r="N12" s="193">
        <f t="shared" si="1"/>
        <v>50</v>
      </c>
      <c r="O12" s="192">
        <v>12</v>
      </c>
      <c r="P12" s="192">
        <v>11</v>
      </c>
      <c r="Q12" s="192">
        <v>12</v>
      </c>
      <c r="R12" s="192" t="s">
        <v>118</v>
      </c>
      <c r="S12" s="197">
        <f t="shared" si="2"/>
        <v>35</v>
      </c>
      <c r="T12" s="198"/>
      <c r="U12" s="268"/>
      <c r="V12" s="191"/>
      <c r="W12" s="269"/>
      <c r="X12" s="193">
        <v>0</v>
      </c>
      <c r="Y12" s="277"/>
      <c r="Z12" s="268"/>
      <c r="AA12" s="191"/>
      <c r="AB12" s="269"/>
      <c r="AC12" s="193">
        <v>0</v>
      </c>
      <c r="AD12" s="198"/>
      <c r="AE12" s="268"/>
      <c r="AF12" s="191"/>
      <c r="AG12" s="192"/>
      <c r="AH12" s="193">
        <v>0</v>
      </c>
      <c r="AI12" s="268"/>
      <c r="AJ12" s="191"/>
      <c r="AK12" s="191"/>
      <c r="AL12" s="191"/>
      <c r="AM12" s="193">
        <f t="shared" si="3"/>
        <v>0</v>
      </c>
      <c r="AN12" s="268"/>
      <c r="AO12" s="191"/>
      <c r="AP12" s="191"/>
      <c r="AQ12" s="192"/>
      <c r="AR12" s="197">
        <f t="shared" si="4"/>
        <v>0</v>
      </c>
      <c r="AS12" s="300">
        <f t="shared" si="5"/>
        <v>85</v>
      </c>
    </row>
    <row r="13" spans="1:45" ht="13.5">
      <c r="A13" s="274">
        <v>6</v>
      </c>
      <c r="B13" s="275" t="s">
        <v>121</v>
      </c>
      <c r="C13" s="276">
        <v>4493</v>
      </c>
      <c r="D13" s="272">
        <v>47</v>
      </c>
      <c r="E13" s="191"/>
      <c r="F13" s="192"/>
      <c r="G13" s="192"/>
      <c r="H13" s="269"/>
      <c r="I13" s="193">
        <f t="shared" si="0"/>
        <v>0</v>
      </c>
      <c r="J13" s="191"/>
      <c r="K13" s="192"/>
      <c r="L13" s="192"/>
      <c r="M13" s="192"/>
      <c r="N13" s="193">
        <f t="shared" si="1"/>
        <v>0</v>
      </c>
      <c r="O13" s="192">
        <v>15</v>
      </c>
      <c r="P13" s="192">
        <v>14</v>
      </c>
      <c r="Q13" s="192">
        <v>15</v>
      </c>
      <c r="R13" s="192">
        <v>14</v>
      </c>
      <c r="S13" s="193">
        <f t="shared" si="2"/>
        <v>58</v>
      </c>
      <c r="T13" s="198"/>
      <c r="U13" s="268"/>
      <c r="V13" s="191"/>
      <c r="W13" s="269"/>
      <c r="X13" s="193">
        <v>0</v>
      </c>
      <c r="Y13" s="277"/>
      <c r="Z13" s="268"/>
      <c r="AA13" s="191"/>
      <c r="AB13" s="269"/>
      <c r="AC13" s="193">
        <v>0</v>
      </c>
      <c r="AD13" s="198"/>
      <c r="AE13" s="268"/>
      <c r="AF13" s="191"/>
      <c r="AG13" s="192"/>
      <c r="AH13" s="193">
        <v>0</v>
      </c>
      <c r="AI13" s="268"/>
      <c r="AJ13" s="191"/>
      <c r="AK13" s="191"/>
      <c r="AL13" s="191"/>
      <c r="AM13" s="193">
        <f t="shared" si="3"/>
        <v>0</v>
      </c>
      <c r="AN13" s="268"/>
      <c r="AO13" s="191"/>
      <c r="AP13" s="191"/>
      <c r="AQ13" s="192"/>
      <c r="AR13" s="193">
        <f t="shared" si="4"/>
        <v>0</v>
      </c>
      <c r="AS13" s="301">
        <f t="shared" si="5"/>
        <v>58</v>
      </c>
    </row>
    <row r="14" spans="1:45" ht="13.5">
      <c r="A14" s="274">
        <v>7</v>
      </c>
      <c r="B14" s="275" t="s">
        <v>119</v>
      </c>
      <c r="C14" s="276" t="s">
        <v>120</v>
      </c>
      <c r="D14" s="272">
        <v>39</v>
      </c>
      <c r="E14" s="191"/>
      <c r="F14" s="192"/>
      <c r="G14" s="192"/>
      <c r="H14" s="269"/>
      <c r="I14" s="193">
        <f t="shared" si="0"/>
        <v>0</v>
      </c>
      <c r="J14" s="191"/>
      <c r="K14" s="192"/>
      <c r="L14" s="192"/>
      <c r="M14" s="192"/>
      <c r="N14" s="193">
        <f t="shared" si="1"/>
        <v>0</v>
      </c>
      <c r="O14" s="192">
        <v>14</v>
      </c>
      <c r="P14" s="192">
        <v>13</v>
      </c>
      <c r="Q14" s="192">
        <v>13</v>
      </c>
      <c r="R14" s="192">
        <v>13</v>
      </c>
      <c r="S14" s="193">
        <f t="shared" si="2"/>
        <v>53</v>
      </c>
      <c r="T14" s="198"/>
      <c r="U14" s="268"/>
      <c r="V14" s="191"/>
      <c r="W14" s="269"/>
      <c r="X14" s="193">
        <v>0</v>
      </c>
      <c r="Y14" s="277"/>
      <c r="Z14" s="268"/>
      <c r="AA14" s="191"/>
      <c r="AB14" s="269"/>
      <c r="AC14" s="193">
        <v>0</v>
      </c>
      <c r="AD14" s="198"/>
      <c r="AE14" s="268"/>
      <c r="AF14" s="191"/>
      <c r="AG14" s="192"/>
      <c r="AH14" s="193">
        <v>0</v>
      </c>
      <c r="AI14" s="268"/>
      <c r="AJ14" s="191"/>
      <c r="AK14" s="191"/>
      <c r="AL14" s="191"/>
      <c r="AM14" s="193">
        <f t="shared" si="3"/>
        <v>0</v>
      </c>
      <c r="AN14" s="268"/>
      <c r="AO14" s="191"/>
      <c r="AP14" s="191"/>
      <c r="AQ14" s="192"/>
      <c r="AR14" s="193">
        <f t="shared" si="4"/>
        <v>0</v>
      </c>
      <c r="AS14" s="301">
        <f t="shared" si="5"/>
        <v>53</v>
      </c>
    </row>
    <row r="15" spans="1:45" s="208" customFormat="1" ht="14.25">
      <c r="A15" s="254">
        <v>8</v>
      </c>
      <c r="B15" s="199" t="s">
        <v>90</v>
      </c>
      <c r="C15" s="190">
        <v>6561</v>
      </c>
      <c r="D15" s="264">
        <v>44</v>
      </c>
      <c r="E15" s="195"/>
      <c r="F15" s="196"/>
      <c r="G15" s="196"/>
      <c r="H15" s="265"/>
      <c r="I15" s="193">
        <f t="shared" si="0"/>
        <v>0</v>
      </c>
      <c r="J15" s="195">
        <v>12</v>
      </c>
      <c r="K15" s="196">
        <v>10</v>
      </c>
      <c r="L15" s="196">
        <v>12</v>
      </c>
      <c r="M15" s="196">
        <v>11</v>
      </c>
      <c r="N15" s="197">
        <f t="shared" si="1"/>
        <v>45</v>
      </c>
      <c r="O15" s="196"/>
      <c r="P15" s="196"/>
      <c r="Q15" s="196"/>
      <c r="R15" s="196"/>
      <c r="S15" s="197">
        <f t="shared" si="2"/>
        <v>0</v>
      </c>
      <c r="T15" s="194"/>
      <c r="U15" s="267"/>
      <c r="V15" s="195"/>
      <c r="W15" s="265"/>
      <c r="X15" s="193">
        <v>0</v>
      </c>
      <c r="Y15" s="266"/>
      <c r="Z15" s="267"/>
      <c r="AA15" s="195"/>
      <c r="AB15" s="265"/>
      <c r="AC15" s="193">
        <v>0</v>
      </c>
      <c r="AD15" s="194"/>
      <c r="AE15" s="267"/>
      <c r="AF15" s="195"/>
      <c r="AG15" s="196"/>
      <c r="AH15" s="193">
        <v>0</v>
      </c>
      <c r="AI15" s="267"/>
      <c r="AJ15" s="195"/>
      <c r="AK15" s="195"/>
      <c r="AL15" s="195"/>
      <c r="AM15" s="197">
        <f t="shared" si="3"/>
        <v>0</v>
      </c>
      <c r="AN15" s="267"/>
      <c r="AO15" s="195"/>
      <c r="AP15" s="195"/>
      <c r="AQ15" s="196"/>
      <c r="AR15" s="197">
        <f t="shared" si="4"/>
        <v>0</v>
      </c>
      <c r="AS15" s="300">
        <f t="shared" si="5"/>
        <v>45</v>
      </c>
    </row>
    <row r="16" spans="1:45" s="208" customFormat="1" ht="15" thickBot="1">
      <c r="A16" s="254">
        <v>9</v>
      </c>
      <c r="B16" s="200" t="s">
        <v>64</v>
      </c>
      <c r="C16" s="273">
        <v>1158</v>
      </c>
      <c r="D16" s="282">
        <v>46</v>
      </c>
      <c r="E16" s="204"/>
      <c r="F16" s="283"/>
      <c r="G16" s="283"/>
      <c r="H16" s="284"/>
      <c r="I16" s="259">
        <f t="shared" si="0"/>
        <v>0</v>
      </c>
      <c r="J16" s="204">
        <v>9</v>
      </c>
      <c r="K16" s="283" t="s">
        <v>42</v>
      </c>
      <c r="L16" s="283" t="s">
        <v>42</v>
      </c>
      <c r="M16" s="283" t="s">
        <v>42</v>
      </c>
      <c r="N16" s="202">
        <f t="shared" si="1"/>
        <v>9</v>
      </c>
      <c r="O16" s="201"/>
      <c r="P16" s="201"/>
      <c r="Q16" s="201"/>
      <c r="R16" s="201"/>
      <c r="S16" s="202">
        <f t="shared" si="2"/>
        <v>0</v>
      </c>
      <c r="T16" s="203"/>
      <c r="U16" s="285"/>
      <c r="V16" s="204"/>
      <c r="W16" s="284"/>
      <c r="X16" s="202">
        <f>SUM(T16:W16)</f>
        <v>0</v>
      </c>
      <c r="Y16" s="286"/>
      <c r="Z16" s="285"/>
      <c r="AA16" s="204"/>
      <c r="AB16" s="284"/>
      <c r="AC16" s="202">
        <f>SUM(Y16:AB16)</f>
        <v>0</v>
      </c>
      <c r="AD16" s="203"/>
      <c r="AE16" s="285"/>
      <c r="AF16" s="204"/>
      <c r="AG16" s="283"/>
      <c r="AH16" s="202">
        <f>SUM(AD16:AG16)</f>
        <v>0</v>
      </c>
      <c r="AI16" s="287"/>
      <c r="AJ16" s="237"/>
      <c r="AK16" s="237"/>
      <c r="AL16" s="237"/>
      <c r="AM16" s="197">
        <f t="shared" si="3"/>
        <v>0</v>
      </c>
      <c r="AN16" s="285"/>
      <c r="AO16" s="195"/>
      <c r="AP16" s="237"/>
      <c r="AQ16" s="196"/>
      <c r="AR16" s="197">
        <f t="shared" si="4"/>
        <v>0</v>
      </c>
      <c r="AS16" s="300">
        <f t="shared" si="5"/>
        <v>9</v>
      </c>
    </row>
    <row r="17" spans="1:45" ht="27.75" thickBot="1">
      <c r="A17" s="205"/>
      <c r="B17" s="205"/>
      <c r="C17" s="205"/>
      <c r="D17" s="278" t="s">
        <v>1</v>
      </c>
      <c r="E17" s="374">
        <v>3</v>
      </c>
      <c r="F17" s="375"/>
      <c r="G17" s="375"/>
      <c r="H17" s="376"/>
      <c r="I17" s="206"/>
      <c r="J17" s="377">
        <v>7</v>
      </c>
      <c r="K17" s="378"/>
      <c r="L17" s="378"/>
      <c r="M17" s="379"/>
      <c r="N17" s="279"/>
      <c r="O17" s="374">
        <f>COUNTA(O8:O16)</f>
        <v>5</v>
      </c>
      <c r="P17" s="375"/>
      <c r="Q17" s="375"/>
      <c r="R17" s="376"/>
      <c r="S17" s="280"/>
      <c r="T17" s="374">
        <f>COUNTA(T8:T16)</f>
        <v>0</v>
      </c>
      <c r="U17" s="375"/>
      <c r="V17" s="375"/>
      <c r="W17" s="376"/>
      <c r="X17" s="280"/>
      <c r="Y17" s="374">
        <f>COUNTA(Y8:Y16)</f>
        <v>2</v>
      </c>
      <c r="Z17" s="375"/>
      <c r="AA17" s="375"/>
      <c r="AB17" s="376"/>
      <c r="AC17" s="280"/>
      <c r="AD17" s="374">
        <f>COUNTA(AD8:AD16)</f>
        <v>3</v>
      </c>
      <c r="AE17" s="375"/>
      <c r="AF17" s="375"/>
      <c r="AG17" s="376"/>
      <c r="AH17" s="280"/>
      <c r="AI17" s="206">
        <f>COUNTA(AI8:AI16)</f>
        <v>0</v>
      </c>
      <c r="AJ17" s="206"/>
      <c r="AK17" s="206"/>
      <c r="AL17" s="206"/>
      <c r="AM17" s="280"/>
      <c r="AN17" s="206">
        <f>COUNTA(AN8:AN16)</f>
        <v>0</v>
      </c>
      <c r="AO17" s="206"/>
      <c r="AP17" s="206"/>
      <c r="AQ17" s="206"/>
      <c r="AR17" s="280"/>
      <c r="AS17" s="281"/>
    </row>
    <row r="18" spans="2:45" ht="13.5">
      <c r="B18" s="207"/>
      <c r="C18" s="207"/>
      <c r="D18" s="207"/>
      <c r="E18" s="243"/>
      <c r="F18" s="243"/>
      <c r="G18" s="243"/>
      <c r="H18" s="243"/>
      <c r="I18" s="243"/>
      <c r="J18" s="212"/>
      <c r="K18" s="212"/>
      <c r="L18" s="212"/>
      <c r="M18" s="212"/>
      <c r="N18" s="212"/>
      <c r="O18" s="243"/>
      <c r="P18" s="243"/>
      <c r="Q18" s="243"/>
      <c r="R18" s="243"/>
      <c r="S18" s="243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</row>
    <row r="19" spans="2:45" ht="13.5">
      <c r="B19" s="207"/>
      <c r="C19" s="207"/>
      <c r="D19" s="207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</row>
    <row r="20" spans="5:45" ht="12.75" customHeight="1"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R20" s="180"/>
      <c r="AS20" s="180"/>
    </row>
    <row r="21" spans="5:45" ht="12.75" customHeight="1"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/>
    </row>
    <row r="22" spans="5:45" ht="12.75" customHeight="1"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</row>
    <row r="23" spans="5:45" ht="12.75" customHeight="1"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/>
    </row>
    <row r="24" spans="2:45" ht="13.5">
      <c r="B24" s="208" t="s">
        <v>39</v>
      </c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</row>
    <row r="25" ht="13.5">
      <c r="B25" s="208" t="s">
        <v>40</v>
      </c>
    </row>
    <row r="26" ht="13.5">
      <c r="B26" s="208" t="s">
        <v>41</v>
      </c>
    </row>
    <row r="27" spans="2:9" ht="13.5">
      <c r="B27" s="208" t="s">
        <v>46</v>
      </c>
      <c r="C27" s="180"/>
      <c r="D27" s="180"/>
      <c r="E27" s="180"/>
      <c r="F27" s="180"/>
      <c r="G27" s="180"/>
      <c r="H27" s="180"/>
      <c r="I27" s="180"/>
    </row>
    <row r="28" spans="3:9" ht="12.75">
      <c r="C28" s="180"/>
      <c r="D28" s="180"/>
      <c r="E28" s="180"/>
      <c r="F28" s="180"/>
      <c r="G28" s="180"/>
      <c r="H28" s="180"/>
      <c r="I28" s="180"/>
    </row>
    <row r="29" spans="3:9" ht="12.75">
      <c r="C29" s="180"/>
      <c r="D29" s="180"/>
      <c r="E29" s="180"/>
      <c r="F29" s="180"/>
      <c r="G29" s="180"/>
      <c r="H29" s="180"/>
      <c r="I29" s="180"/>
    </row>
    <row r="30" spans="3:9" ht="12.75">
      <c r="C30" s="180"/>
      <c r="D30" s="180"/>
      <c r="E30" s="180"/>
      <c r="F30" s="180"/>
      <c r="G30" s="180"/>
      <c r="H30" s="180"/>
      <c r="I30" s="180"/>
    </row>
  </sheetData>
  <sheetProtection/>
  <autoFilter ref="A7:AS7">
    <sortState ref="A8:AS30">
      <sortCondition descending="1" sortBy="value" ref="AS8:AS30"/>
    </sortState>
  </autoFilter>
  <mergeCells count="19">
    <mergeCell ref="E17:H17"/>
    <mergeCell ref="J17:M17"/>
    <mergeCell ref="O17:R17"/>
    <mergeCell ref="T17:W17"/>
    <mergeCell ref="Y17:AB17"/>
    <mergeCell ref="AD17:AG17"/>
    <mergeCell ref="A2:AS4"/>
    <mergeCell ref="E6:I6"/>
    <mergeCell ref="J6:N6"/>
    <mergeCell ref="O6:S6"/>
    <mergeCell ref="T6:X6"/>
    <mergeCell ref="Y6:AC6"/>
    <mergeCell ref="AD6:AH6"/>
    <mergeCell ref="E5:I5"/>
    <mergeCell ref="J5:N5"/>
    <mergeCell ref="O5:S5"/>
    <mergeCell ref="T5:X5"/>
    <mergeCell ref="Y5:AC5"/>
    <mergeCell ref="AD5:AH5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S31"/>
  <sheetViews>
    <sheetView zoomScalePageLayoutView="0" workbookViewId="0" topLeftCell="A1">
      <selection activeCell="AD18" sqref="AD18:AG18"/>
    </sheetView>
  </sheetViews>
  <sheetFormatPr defaultColWidth="9.140625" defaultRowHeight="12.75"/>
  <cols>
    <col min="1" max="1" width="4.57421875" style="222" customWidth="1"/>
    <col min="2" max="2" width="31.00390625" style="222" customWidth="1"/>
    <col min="3" max="3" width="12.421875" style="222" customWidth="1"/>
    <col min="4" max="4" width="10.8515625" style="222" customWidth="1"/>
    <col min="5" max="44" width="4.28125" style="222" customWidth="1"/>
    <col min="45" max="45" width="7.421875" style="222" customWidth="1"/>
    <col min="46" max="16384" width="8.8515625" style="222" customWidth="1"/>
  </cols>
  <sheetData>
    <row r="1" ht="12.75"/>
    <row r="2" spans="1:45" ht="12.75" customHeight="1">
      <c r="A2" s="357" t="s">
        <v>96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7"/>
      <c r="Z2" s="357"/>
      <c r="AA2" s="357"/>
      <c r="AB2" s="357"/>
      <c r="AC2" s="357"/>
      <c r="AD2" s="357"/>
      <c r="AE2" s="357"/>
      <c r="AF2" s="357"/>
      <c r="AG2" s="357"/>
      <c r="AH2" s="357"/>
      <c r="AI2" s="357"/>
      <c r="AJ2" s="357"/>
      <c r="AK2" s="357"/>
      <c r="AL2" s="357"/>
      <c r="AM2" s="357"/>
      <c r="AN2" s="357"/>
      <c r="AO2" s="357"/>
      <c r="AP2" s="357"/>
      <c r="AQ2" s="357"/>
      <c r="AR2" s="357"/>
      <c r="AS2" s="357"/>
    </row>
    <row r="3" spans="1:45" ht="12.75" customHeight="1">
      <c r="A3" s="357"/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  <c r="V3" s="357"/>
      <c r="W3" s="357"/>
      <c r="X3" s="357"/>
      <c r="Y3" s="357"/>
      <c r="Z3" s="357"/>
      <c r="AA3" s="357"/>
      <c r="AB3" s="357"/>
      <c r="AC3" s="357"/>
      <c r="AD3" s="357"/>
      <c r="AE3" s="357"/>
      <c r="AF3" s="357"/>
      <c r="AG3" s="357"/>
      <c r="AH3" s="357"/>
      <c r="AI3" s="357"/>
      <c r="AJ3" s="357"/>
      <c r="AK3" s="357"/>
      <c r="AL3" s="357"/>
      <c r="AM3" s="357"/>
      <c r="AN3" s="357"/>
      <c r="AO3" s="357"/>
      <c r="AP3" s="357"/>
      <c r="AQ3" s="357"/>
      <c r="AR3" s="357"/>
      <c r="AS3" s="357"/>
    </row>
    <row r="4" spans="1:45" ht="24" customHeight="1" thickBot="1">
      <c r="A4" s="357"/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7"/>
      <c r="AE4" s="357"/>
      <c r="AF4" s="357"/>
      <c r="AG4" s="357"/>
      <c r="AH4" s="357"/>
      <c r="AI4" s="357"/>
      <c r="AJ4" s="357"/>
      <c r="AK4" s="357"/>
      <c r="AL4" s="357"/>
      <c r="AM4" s="357"/>
      <c r="AN4" s="357"/>
      <c r="AO4" s="357"/>
      <c r="AP4" s="357"/>
      <c r="AQ4" s="357"/>
      <c r="AR4" s="357"/>
      <c r="AS4" s="357"/>
    </row>
    <row r="5" spans="5:45" ht="15">
      <c r="E5" s="176" t="s">
        <v>98</v>
      </c>
      <c r="F5" s="177"/>
      <c r="G5" s="177"/>
      <c r="H5" s="177"/>
      <c r="I5" s="178"/>
      <c r="J5" s="177" t="s">
        <v>3</v>
      </c>
      <c r="K5" s="177"/>
      <c r="L5" s="177"/>
      <c r="M5" s="177"/>
      <c r="N5" s="178"/>
      <c r="O5" s="177" t="s">
        <v>4</v>
      </c>
      <c r="P5" s="177"/>
      <c r="Q5" s="177"/>
      <c r="R5" s="177"/>
      <c r="S5" s="178"/>
      <c r="T5" s="176" t="s">
        <v>5</v>
      </c>
      <c r="U5" s="177"/>
      <c r="V5" s="177"/>
      <c r="W5" s="177"/>
      <c r="X5" s="178"/>
      <c r="Y5" s="176" t="s">
        <v>6</v>
      </c>
      <c r="Z5" s="177"/>
      <c r="AA5" s="177"/>
      <c r="AB5" s="177"/>
      <c r="AC5" s="178"/>
      <c r="AD5" s="176" t="s">
        <v>7</v>
      </c>
      <c r="AE5" s="177"/>
      <c r="AF5" s="177"/>
      <c r="AG5" s="177"/>
      <c r="AH5" s="178"/>
      <c r="AI5" s="176" t="s">
        <v>61</v>
      </c>
      <c r="AJ5" s="177"/>
      <c r="AK5" s="177"/>
      <c r="AL5" s="177"/>
      <c r="AM5" s="178"/>
      <c r="AN5" s="176" t="s">
        <v>62</v>
      </c>
      <c r="AO5" s="177"/>
      <c r="AP5" s="177"/>
      <c r="AQ5" s="177"/>
      <c r="AR5" s="178"/>
      <c r="AS5" s="174" t="s">
        <v>95</v>
      </c>
    </row>
    <row r="6" spans="5:45" ht="15.75" thickBot="1">
      <c r="E6" s="348">
        <v>43708</v>
      </c>
      <c r="F6" s="349"/>
      <c r="G6" s="349"/>
      <c r="H6" s="349"/>
      <c r="I6" s="350"/>
      <c r="J6" s="354">
        <v>43729</v>
      </c>
      <c r="K6" s="355"/>
      <c r="L6" s="355"/>
      <c r="M6" s="355"/>
      <c r="N6" s="356"/>
      <c r="O6" s="354">
        <v>43750</v>
      </c>
      <c r="P6" s="355"/>
      <c r="Q6" s="355"/>
      <c r="R6" s="355"/>
      <c r="S6" s="356"/>
      <c r="T6" s="348">
        <v>43765</v>
      </c>
      <c r="U6" s="349"/>
      <c r="V6" s="349"/>
      <c r="W6" s="349"/>
      <c r="X6" s="350"/>
      <c r="Y6" s="348">
        <v>43781</v>
      </c>
      <c r="Z6" s="349"/>
      <c r="AA6" s="349"/>
      <c r="AB6" s="349"/>
      <c r="AC6" s="350"/>
      <c r="AD6" s="348">
        <v>43806</v>
      </c>
      <c r="AE6" s="349"/>
      <c r="AF6" s="349"/>
      <c r="AG6" s="349"/>
      <c r="AH6" s="350"/>
      <c r="AI6" s="213"/>
      <c r="AJ6" s="214"/>
      <c r="AK6" s="214"/>
      <c r="AL6" s="214"/>
      <c r="AM6" s="216"/>
      <c r="AN6" s="213"/>
      <c r="AO6" s="214"/>
      <c r="AP6" s="214"/>
      <c r="AQ6" s="214"/>
      <c r="AR6" s="214"/>
      <c r="AS6" s="175"/>
    </row>
    <row r="7" spans="1:45" ht="30" customHeight="1" thickBot="1">
      <c r="A7" s="289" t="s">
        <v>0</v>
      </c>
      <c r="B7" s="224" t="s">
        <v>8</v>
      </c>
      <c r="C7" s="224" t="s">
        <v>9</v>
      </c>
      <c r="D7" s="225" t="s">
        <v>10</v>
      </c>
      <c r="E7" s="18">
        <v>1</v>
      </c>
      <c r="F7" s="20">
        <v>2</v>
      </c>
      <c r="G7" s="20">
        <v>3</v>
      </c>
      <c r="H7" s="20" t="s">
        <v>11</v>
      </c>
      <c r="I7" s="19" t="s">
        <v>82</v>
      </c>
      <c r="J7" s="2">
        <v>1</v>
      </c>
      <c r="K7" s="4">
        <v>2</v>
      </c>
      <c r="L7" s="4">
        <v>3</v>
      </c>
      <c r="M7" s="20" t="s">
        <v>11</v>
      </c>
      <c r="N7" s="19" t="s">
        <v>82</v>
      </c>
      <c r="O7" s="134">
        <v>1</v>
      </c>
      <c r="P7" s="78">
        <v>2</v>
      </c>
      <c r="Q7" s="78">
        <v>3</v>
      </c>
      <c r="R7" s="78" t="s">
        <v>11</v>
      </c>
      <c r="S7" s="7" t="s">
        <v>82</v>
      </c>
      <c r="T7" s="5"/>
      <c r="U7" s="21">
        <v>2</v>
      </c>
      <c r="V7" s="21">
        <v>3</v>
      </c>
      <c r="W7" s="3" t="s">
        <v>11</v>
      </c>
      <c r="X7" s="69" t="s">
        <v>82</v>
      </c>
      <c r="Y7" s="6">
        <v>1</v>
      </c>
      <c r="Z7" s="22">
        <v>2</v>
      </c>
      <c r="AA7" s="39">
        <v>3</v>
      </c>
      <c r="AB7" s="7" t="s">
        <v>11</v>
      </c>
      <c r="AC7" s="72" t="s">
        <v>82</v>
      </c>
      <c r="AD7" s="5">
        <v>1</v>
      </c>
      <c r="AE7" s="21">
        <v>2</v>
      </c>
      <c r="AF7" s="2">
        <v>3</v>
      </c>
      <c r="AG7" s="3" t="s">
        <v>11</v>
      </c>
      <c r="AH7" s="69" t="s">
        <v>82</v>
      </c>
      <c r="AI7" s="5">
        <v>1</v>
      </c>
      <c r="AJ7" s="78">
        <v>2</v>
      </c>
      <c r="AK7" s="39">
        <v>3</v>
      </c>
      <c r="AL7" s="7" t="s">
        <v>11</v>
      </c>
      <c r="AM7" s="91" t="s">
        <v>82</v>
      </c>
      <c r="AN7" s="6">
        <v>1</v>
      </c>
      <c r="AO7" s="22">
        <v>2</v>
      </c>
      <c r="AP7" s="39">
        <v>3</v>
      </c>
      <c r="AQ7" s="7" t="s">
        <v>11</v>
      </c>
      <c r="AR7" s="91" t="s">
        <v>82</v>
      </c>
      <c r="AS7" s="217"/>
    </row>
    <row r="8" spans="1:45" ht="14.25">
      <c r="A8" s="8">
        <v>1</v>
      </c>
      <c r="B8" s="228" t="s">
        <v>88</v>
      </c>
      <c r="C8" s="43">
        <v>12189</v>
      </c>
      <c r="D8" s="29">
        <v>34</v>
      </c>
      <c r="E8" s="23">
        <v>14</v>
      </c>
      <c r="F8" s="24">
        <v>15</v>
      </c>
      <c r="G8" s="24"/>
      <c r="H8" s="25"/>
      <c r="I8" s="74">
        <f aca="true" t="shared" si="0" ref="I8:I17">SUM(E8:H8)</f>
        <v>29</v>
      </c>
      <c r="J8" s="95">
        <v>14</v>
      </c>
      <c r="K8" s="24">
        <v>15</v>
      </c>
      <c r="L8" s="24">
        <v>14</v>
      </c>
      <c r="M8" s="25" t="s">
        <v>116</v>
      </c>
      <c r="N8" s="130">
        <f aca="true" t="shared" si="1" ref="N8:N17">SUM(J8:M8)</f>
        <v>43</v>
      </c>
      <c r="O8" s="52">
        <v>14</v>
      </c>
      <c r="P8" s="79">
        <v>14</v>
      </c>
      <c r="Q8" s="79">
        <v>14</v>
      </c>
      <c r="R8" s="38">
        <v>15</v>
      </c>
      <c r="S8" s="112">
        <f aca="true" t="shared" si="2" ref="S8:S17">SUM(O8:R8)</f>
        <v>57</v>
      </c>
      <c r="T8" s="34"/>
      <c r="U8" s="35"/>
      <c r="V8" s="23"/>
      <c r="W8" s="25"/>
      <c r="X8" s="110">
        <f aca="true" t="shared" si="3" ref="X8:X17">SUM(T8:W8)</f>
        <v>0</v>
      </c>
      <c r="Y8" s="36"/>
      <c r="Z8" s="37"/>
      <c r="AA8" s="52"/>
      <c r="AB8" s="38"/>
      <c r="AC8" s="75">
        <f>SUM(Y8:AB8)</f>
        <v>0</v>
      </c>
      <c r="AD8" s="34">
        <v>14</v>
      </c>
      <c r="AE8" s="35">
        <v>15</v>
      </c>
      <c r="AF8" s="23">
        <v>15</v>
      </c>
      <c r="AG8" s="25">
        <v>13</v>
      </c>
      <c r="AH8" s="110">
        <f aca="true" t="shared" si="4" ref="AH8:AH16">SUM(AD8:AG8)</f>
        <v>57</v>
      </c>
      <c r="AI8" s="35"/>
      <c r="AJ8" s="52"/>
      <c r="AK8" s="52"/>
      <c r="AL8" s="38"/>
      <c r="AM8" s="75">
        <f aca="true" t="shared" si="5" ref="AM8:AM17">SUM(AI8:AL8)</f>
        <v>0</v>
      </c>
      <c r="AN8" s="37"/>
      <c r="AO8" s="52"/>
      <c r="AP8" s="52"/>
      <c r="AQ8" s="38"/>
      <c r="AR8" s="75">
        <f aca="true" t="shared" si="6" ref="AR8:AR17">SUM(AN8:AQ8)</f>
        <v>0</v>
      </c>
      <c r="AS8" s="120">
        <f aca="true" t="shared" si="7" ref="AS8:AS17">AC8+X8+S8+N8+I8+AH8+AM8+AR8</f>
        <v>186</v>
      </c>
    </row>
    <row r="9" spans="1:45" ht="14.25">
      <c r="A9" s="8">
        <v>2</v>
      </c>
      <c r="B9" s="228" t="s">
        <v>81</v>
      </c>
      <c r="C9" s="45">
        <v>16883</v>
      </c>
      <c r="D9" s="30">
        <v>55</v>
      </c>
      <c r="E9" s="26">
        <v>13</v>
      </c>
      <c r="F9" s="27">
        <v>13</v>
      </c>
      <c r="G9" s="27"/>
      <c r="H9" s="28"/>
      <c r="I9" s="74">
        <f t="shared" si="0"/>
        <v>26</v>
      </c>
      <c r="J9" s="89">
        <v>15</v>
      </c>
      <c r="K9" s="27">
        <v>14</v>
      </c>
      <c r="L9" s="27">
        <v>13</v>
      </c>
      <c r="M9" s="28" t="s">
        <v>116</v>
      </c>
      <c r="N9" s="131">
        <f t="shared" si="1"/>
        <v>42</v>
      </c>
      <c r="O9" s="38">
        <v>15</v>
      </c>
      <c r="P9" s="27" t="s">
        <v>42</v>
      </c>
      <c r="Q9" s="27" t="s">
        <v>42</v>
      </c>
      <c r="R9" s="28" t="s">
        <v>42</v>
      </c>
      <c r="S9" s="109">
        <f t="shared" si="2"/>
        <v>15</v>
      </c>
      <c r="T9" s="32"/>
      <c r="U9" s="33"/>
      <c r="V9" s="26"/>
      <c r="W9" s="28"/>
      <c r="X9" s="132">
        <f t="shared" si="3"/>
        <v>0</v>
      </c>
      <c r="Y9" s="32"/>
      <c r="Z9" s="33"/>
      <c r="AA9" s="26"/>
      <c r="AB9" s="28"/>
      <c r="AC9" s="74">
        <f>SUM(Y9:AB9)</f>
        <v>0</v>
      </c>
      <c r="AD9" s="32">
        <v>13</v>
      </c>
      <c r="AE9" s="33">
        <v>14</v>
      </c>
      <c r="AF9" s="26">
        <v>13</v>
      </c>
      <c r="AG9" s="28">
        <v>15</v>
      </c>
      <c r="AH9" s="75">
        <f t="shared" si="4"/>
        <v>55</v>
      </c>
      <c r="AI9" s="33"/>
      <c r="AJ9" s="26"/>
      <c r="AK9" s="26"/>
      <c r="AL9" s="28"/>
      <c r="AM9" s="74">
        <f t="shared" si="5"/>
        <v>0</v>
      </c>
      <c r="AN9" s="33"/>
      <c r="AO9" s="26"/>
      <c r="AP9" s="26"/>
      <c r="AQ9" s="28"/>
      <c r="AR9" s="74">
        <f t="shared" si="6"/>
        <v>0</v>
      </c>
      <c r="AS9" s="121">
        <f t="shared" si="7"/>
        <v>138</v>
      </c>
    </row>
    <row r="10" spans="1:45" ht="14.25">
      <c r="A10" s="8">
        <v>3</v>
      </c>
      <c r="B10" s="228" t="s">
        <v>80</v>
      </c>
      <c r="C10" s="44">
        <v>11881</v>
      </c>
      <c r="D10" s="30">
        <v>10</v>
      </c>
      <c r="E10" s="26">
        <v>15</v>
      </c>
      <c r="F10" s="27">
        <v>14</v>
      </c>
      <c r="G10" s="27"/>
      <c r="H10" s="28"/>
      <c r="I10" s="74">
        <f t="shared" si="0"/>
        <v>29</v>
      </c>
      <c r="J10" s="89">
        <v>13</v>
      </c>
      <c r="K10" s="27" t="s">
        <v>42</v>
      </c>
      <c r="L10" s="27">
        <v>12</v>
      </c>
      <c r="M10" s="28" t="s">
        <v>116</v>
      </c>
      <c r="N10" s="131">
        <f t="shared" si="1"/>
        <v>25</v>
      </c>
      <c r="O10" s="27">
        <v>12</v>
      </c>
      <c r="P10" s="27">
        <v>15</v>
      </c>
      <c r="Q10" s="27">
        <v>15</v>
      </c>
      <c r="R10" s="28">
        <v>14</v>
      </c>
      <c r="S10" s="109">
        <f t="shared" si="2"/>
        <v>56</v>
      </c>
      <c r="T10" s="32"/>
      <c r="U10" s="33"/>
      <c r="V10" s="26"/>
      <c r="W10" s="28"/>
      <c r="X10" s="131">
        <f t="shared" si="3"/>
        <v>0</v>
      </c>
      <c r="Y10" s="27"/>
      <c r="Z10" s="27"/>
      <c r="AA10" s="27"/>
      <c r="AB10" s="28"/>
      <c r="AC10" s="74">
        <f>SUM(Y10:AB10)</f>
        <v>0</v>
      </c>
      <c r="AD10" s="27"/>
      <c r="AE10" s="27"/>
      <c r="AF10" s="27"/>
      <c r="AG10" s="28"/>
      <c r="AH10" s="74">
        <f t="shared" si="4"/>
        <v>0</v>
      </c>
      <c r="AI10" s="27"/>
      <c r="AJ10" s="27"/>
      <c r="AK10" s="27"/>
      <c r="AL10" s="28"/>
      <c r="AM10" s="74">
        <f t="shared" si="5"/>
        <v>0</v>
      </c>
      <c r="AN10" s="27"/>
      <c r="AO10" s="27"/>
      <c r="AP10" s="27"/>
      <c r="AQ10" s="28"/>
      <c r="AR10" s="74">
        <f t="shared" si="6"/>
        <v>0</v>
      </c>
      <c r="AS10" s="121">
        <f t="shared" si="7"/>
        <v>110</v>
      </c>
    </row>
    <row r="11" spans="1:45" ht="14.25">
      <c r="A11" s="8">
        <v>4</v>
      </c>
      <c r="B11" s="228" t="s">
        <v>143</v>
      </c>
      <c r="C11" s="44">
        <v>19258</v>
      </c>
      <c r="D11" s="30" t="s">
        <v>144</v>
      </c>
      <c r="E11" s="26"/>
      <c r="F11" s="27"/>
      <c r="G11" s="27"/>
      <c r="H11" s="28"/>
      <c r="I11" s="74">
        <f t="shared" si="0"/>
        <v>0</v>
      </c>
      <c r="J11" s="89"/>
      <c r="K11" s="27"/>
      <c r="L11" s="27"/>
      <c r="M11" s="28"/>
      <c r="N11" s="131">
        <f t="shared" si="1"/>
        <v>0</v>
      </c>
      <c r="O11" s="49"/>
      <c r="P11" s="65"/>
      <c r="Q11" s="65"/>
      <c r="R11" s="66"/>
      <c r="S11" s="109">
        <f t="shared" si="2"/>
        <v>0</v>
      </c>
      <c r="T11" s="65"/>
      <c r="U11" s="65"/>
      <c r="V11" s="65"/>
      <c r="W11" s="66"/>
      <c r="X11" s="131">
        <f t="shared" si="3"/>
        <v>0</v>
      </c>
      <c r="Y11" s="32"/>
      <c r="Z11" s="33"/>
      <c r="AA11" s="26"/>
      <c r="AB11" s="28"/>
      <c r="AC11" s="74">
        <v>0</v>
      </c>
      <c r="AD11" s="32">
        <v>14</v>
      </c>
      <c r="AE11" s="33">
        <v>15</v>
      </c>
      <c r="AF11" s="26">
        <v>15</v>
      </c>
      <c r="AG11" s="28">
        <v>13</v>
      </c>
      <c r="AH11" s="74">
        <f t="shared" si="4"/>
        <v>57</v>
      </c>
      <c r="AI11" s="27"/>
      <c r="AJ11" s="27"/>
      <c r="AK11" s="27"/>
      <c r="AL11" s="28"/>
      <c r="AM11" s="74">
        <f t="shared" si="5"/>
        <v>0</v>
      </c>
      <c r="AN11" s="27"/>
      <c r="AO11" s="27"/>
      <c r="AP11" s="27"/>
      <c r="AQ11" s="28"/>
      <c r="AR11" s="74">
        <f t="shared" si="6"/>
        <v>0</v>
      </c>
      <c r="AS11" s="121">
        <f t="shared" si="7"/>
        <v>57</v>
      </c>
    </row>
    <row r="12" spans="1:45" ht="14.25">
      <c r="A12" s="8">
        <v>5</v>
      </c>
      <c r="B12" s="290" t="s">
        <v>86</v>
      </c>
      <c r="C12" s="44">
        <v>10660</v>
      </c>
      <c r="D12" s="30">
        <v>17</v>
      </c>
      <c r="E12" s="27"/>
      <c r="F12" s="27"/>
      <c r="G12" s="27"/>
      <c r="H12" s="28"/>
      <c r="I12" s="74">
        <f t="shared" si="0"/>
        <v>0</v>
      </c>
      <c r="J12" s="89">
        <v>12</v>
      </c>
      <c r="K12" s="27">
        <v>13</v>
      </c>
      <c r="L12" s="27">
        <v>15</v>
      </c>
      <c r="M12" s="28" t="s">
        <v>116</v>
      </c>
      <c r="N12" s="133">
        <f t="shared" si="1"/>
        <v>40</v>
      </c>
      <c r="O12" s="32"/>
      <c r="P12" s="27"/>
      <c r="Q12" s="27"/>
      <c r="R12" s="28"/>
      <c r="S12" s="109">
        <f t="shared" si="2"/>
        <v>0</v>
      </c>
      <c r="T12" s="27"/>
      <c r="U12" s="27"/>
      <c r="V12" s="27"/>
      <c r="W12" s="28"/>
      <c r="X12" s="131">
        <f t="shared" si="3"/>
        <v>0</v>
      </c>
      <c r="Y12" s="32"/>
      <c r="Z12" s="33"/>
      <c r="AA12" s="26"/>
      <c r="AB12" s="28"/>
      <c r="AC12" s="74">
        <f>SUM(Y12:AB12)</f>
        <v>0</v>
      </c>
      <c r="AD12" s="32"/>
      <c r="AE12" s="33"/>
      <c r="AF12" s="26"/>
      <c r="AG12" s="28"/>
      <c r="AH12" s="74">
        <f t="shared" si="4"/>
        <v>0</v>
      </c>
      <c r="AI12" s="27"/>
      <c r="AJ12" s="27"/>
      <c r="AK12" s="27"/>
      <c r="AL12" s="28"/>
      <c r="AM12" s="74">
        <f t="shared" si="5"/>
        <v>0</v>
      </c>
      <c r="AN12" s="27"/>
      <c r="AO12" s="27"/>
      <c r="AP12" s="27"/>
      <c r="AQ12" s="28"/>
      <c r="AR12" s="74">
        <f t="shared" si="6"/>
        <v>0</v>
      </c>
      <c r="AS12" s="121">
        <f t="shared" si="7"/>
        <v>40</v>
      </c>
    </row>
    <row r="13" spans="1:45" ht="14.25">
      <c r="A13" s="8">
        <v>6</v>
      </c>
      <c r="B13" s="290" t="s">
        <v>85</v>
      </c>
      <c r="C13" s="44">
        <v>20882</v>
      </c>
      <c r="D13" s="30">
        <v>9</v>
      </c>
      <c r="E13" s="27"/>
      <c r="F13" s="27"/>
      <c r="G13" s="27"/>
      <c r="H13" s="28"/>
      <c r="I13" s="74">
        <f t="shared" si="0"/>
        <v>0</v>
      </c>
      <c r="J13" s="33">
        <v>11</v>
      </c>
      <c r="K13" s="27">
        <v>12</v>
      </c>
      <c r="L13" s="27" t="s">
        <v>27</v>
      </c>
      <c r="M13" s="28" t="s">
        <v>116</v>
      </c>
      <c r="N13" s="131">
        <f t="shared" si="1"/>
        <v>23</v>
      </c>
      <c r="O13" s="27">
        <v>13</v>
      </c>
      <c r="P13" s="27" t="s">
        <v>42</v>
      </c>
      <c r="Q13" s="27" t="s">
        <v>42</v>
      </c>
      <c r="R13" s="28" t="s">
        <v>42</v>
      </c>
      <c r="S13" s="109">
        <f t="shared" si="2"/>
        <v>13</v>
      </c>
      <c r="T13" s="89"/>
      <c r="U13" s="33"/>
      <c r="V13" s="26"/>
      <c r="W13" s="28"/>
      <c r="X13" s="131">
        <f t="shared" si="3"/>
        <v>0</v>
      </c>
      <c r="Y13" s="27"/>
      <c r="Z13" s="27"/>
      <c r="AA13" s="27"/>
      <c r="AB13" s="28"/>
      <c r="AC13" s="74">
        <v>0</v>
      </c>
      <c r="AD13" s="32"/>
      <c r="AE13" s="33"/>
      <c r="AF13" s="26"/>
      <c r="AG13" s="28"/>
      <c r="AH13" s="74">
        <f t="shared" si="4"/>
        <v>0</v>
      </c>
      <c r="AI13" s="33"/>
      <c r="AJ13" s="26"/>
      <c r="AK13" s="26"/>
      <c r="AL13" s="28"/>
      <c r="AM13" s="74">
        <f t="shared" si="5"/>
        <v>0</v>
      </c>
      <c r="AN13" s="27"/>
      <c r="AO13" s="27"/>
      <c r="AP13" s="27"/>
      <c r="AQ13" s="28"/>
      <c r="AR13" s="74">
        <f t="shared" si="6"/>
        <v>0</v>
      </c>
      <c r="AS13" s="121">
        <f t="shared" si="7"/>
        <v>36</v>
      </c>
    </row>
    <row r="14" spans="1:45" ht="14.25">
      <c r="A14" s="8">
        <v>7</v>
      </c>
      <c r="B14" s="290"/>
      <c r="C14" s="111"/>
      <c r="D14" s="30"/>
      <c r="E14" s="27"/>
      <c r="F14" s="27"/>
      <c r="G14" s="27"/>
      <c r="H14" s="28"/>
      <c r="I14" s="74">
        <f t="shared" si="0"/>
        <v>0</v>
      </c>
      <c r="J14" s="33"/>
      <c r="K14" s="27"/>
      <c r="L14" s="27"/>
      <c r="M14" s="28"/>
      <c r="N14" s="77">
        <f t="shared" si="1"/>
        <v>0</v>
      </c>
      <c r="O14" s="27"/>
      <c r="P14" s="27"/>
      <c r="Q14" s="27"/>
      <c r="R14" s="28"/>
      <c r="S14" s="109">
        <f t="shared" si="2"/>
        <v>0</v>
      </c>
      <c r="T14" s="27"/>
      <c r="U14" s="27"/>
      <c r="V14" s="27"/>
      <c r="W14" s="28"/>
      <c r="X14" s="77">
        <f t="shared" si="3"/>
        <v>0</v>
      </c>
      <c r="Y14" s="32"/>
      <c r="Z14" s="33"/>
      <c r="AA14" s="26"/>
      <c r="AB14" s="28"/>
      <c r="AC14" s="74">
        <v>0</v>
      </c>
      <c r="AD14" s="32"/>
      <c r="AE14" s="33"/>
      <c r="AF14" s="26"/>
      <c r="AG14" s="28"/>
      <c r="AH14" s="74">
        <f t="shared" si="4"/>
        <v>0</v>
      </c>
      <c r="AI14" s="33"/>
      <c r="AJ14" s="26"/>
      <c r="AK14" s="26"/>
      <c r="AL14" s="28"/>
      <c r="AM14" s="74">
        <f t="shared" si="5"/>
        <v>0</v>
      </c>
      <c r="AN14" s="27"/>
      <c r="AO14" s="27"/>
      <c r="AP14" s="27"/>
      <c r="AQ14" s="28"/>
      <c r="AR14" s="74">
        <f t="shared" si="6"/>
        <v>0</v>
      </c>
      <c r="AS14" s="121">
        <f t="shared" si="7"/>
        <v>0</v>
      </c>
    </row>
    <row r="15" spans="1:45" ht="14.25">
      <c r="A15" s="8">
        <v>8</v>
      </c>
      <c r="B15" s="291"/>
      <c r="C15" s="111"/>
      <c r="D15" s="50"/>
      <c r="E15" s="113"/>
      <c r="F15" s="114"/>
      <c r="G15" s="114"/>
      <c r="H15" s="115"/>
      <c r="I15" s="74">
        <f t="shared" si="0"/>
        <v>0</v>
      </c>
      <c r="J15" s="118"/>
      <c r="K15" s="114"/>
      <c r="L15" s="114"/>
      <c r="M15" s="88"/>
      <c r="N15" s="77">
        <f t="shared" si="1"/>
        <v>0</v>
      </c>
      <c r="O15" s="114"/>
      <c r="P15" s="114"/>
      <c r="Q15" s="114"/>
      <c r="R15" s="115"/>
      <c r="S15" s="109">
        <f t="shared" si="2"/>
        <v>0</v>
      </c>
      <c r="T15" s="118"/>
      <c r="U15" s="116"/>
      <c r="V15" s="113"/>
      <c r="W15" s="115"/>
      <c r="X15" s="77">
        <f t="shared" si="3"/>
        <v>0</v>
      </c>
      <c r="Y15" s="53"/>
      <c r="Z15" s="54"/>
      <c r="AA15" s="51"/>
      <c r="AB15" s="55"/>
      <c r="AC15" s="74">
        <v>0</v>
      </c>
      <c r="AD15" s="53"/>
      <c r="AE15" s="54"/>
      <c r="AF15" s="51"/>
      <c r="AG15" s="55"/>
      <c r="AH15" s="74">
        <f t="shared" si="4"/>
        <v>0</v>
      </c>
      <c r="AI15" s="54"/>
      <c r="AJ15" s="26"/>
      <c r="AK15" s="26"/>
      <c r="AL15" s="28"/>
      <c r="AM15" s="74">
        <f t="shared" si="5"/>
        <v>0</v>
      </c>
      <c r="AN15" s="54"/>
      <c r="AO15" s="26"/>
      <c r="AP15" s="26"/>
      <c r="AQ15" s="28"/>
      <c r="AR15" s="74">
        <f t="shared" si="6"/>
        <v>0</v>
      </c>
      <c r="AS15" s="121">
        <f t="shared" si="7"/>
        <v>0</v>
      </c>
    </row>
    <row r="16" spans="1:45" ht="14.25">
      <c r="A16" s="8">
        <v>9</v>
      </c>
      <c r="B16" s="291"/>
      <c r="C16" s="111"/>
      <c r="D16" s="50"/>
      <c r="E16" s="51"/>
      <c r="F16" s="60"/>
      <c r="G16" s="60"/>
      <c r="H16" s="55"/>
      <c r="I16" s="74">
        <f t="shared" si="0"/>
        <v>0</v>
      </c>
      <c r="J16" s="92"/>
      <c r="K16" s="60"/>
      <c r="L16" s="60"/>
      <c r="M16" s="55"/>
      <c r="N16" s="77">
        <f t="shared" si="1"/>
        <v>0</v>
      </c>
      <c r="O16" s="60"/>
      <c r="P16" s="60"/>
      <c r="Q16" s="60"/>
      <c r="R16" s="28"/>
      <c r="S16" s="109">
        <f t="shared" si="2"/>
        <v>0</v>
      </c>
      <c r="T16" s="53"/>
      <c r="U16" s="54"/>
      <c r="V16" s="51"/>
      <c r="W16" s="28"/>
      <c r="X16" s="77">
        <f t="shared" si="3"/>
        <v>0</v>
      </c>
      <c r="Y16" s="53"/>
      <c r="Z16" s="54"/>
      <c r="AA16" s="51"/>
      <c r="AB16" s="28"/>
      <c r="AC16" s="74">
        <v>0</v>
      </c>
      <c r="AD16" s="53"/>
      <c r="AE16" s="54"/>
      <c r="AF16" s="51"/>
      <c r="AG16" s="28"/>
      <c r="AH16" s="74">
        <f t="shared" si="4"/>
        <v>0</v>
      </c>
      <c r="AI16" s="54"/>
      <c r="AJ16" s="26"/>
      <c r="AK16" s="26"/>
      <c r="AL16" s="28"/>
      <c r="AM16" s="74">
        <f t="shared" si="5"/>
        <v>0</v>
      </c>
      <c r="AN16" s="54"/>
      <c r="AO16" s="26"/>
      <c r="AP16" s="26"/>
      <c r="AQ16" s="28"/>
      <c r="AR16" s="74">
        <f t="shared" si="6"/>
        <v>0</v>
      </c>
      <c r="AS16" s="121">
        <f t="shared" si="7"/>
        <v>0</v>
      </c>
    </row>
    <row r="17" spans="1:45" ht="15" thickBot="1">
      <c r="A17" s="8">
        <v>10</v>
      </c>
      <c r="B17" s="292"/>
      <c r="C17" s="117"/>
      <c r="D17" s="42"/>
      <c r="E17" s="105"/>
      <c r="F17" s="106"/>
      <c r="G17" s="106"/>
      <c r="H17" s="107"/>
      <c r="I17" s="74">
        <f t="shared" si="0"/>
        <v>0</v>
      </c>
      <c r="J17" s="129"/>
      <c r="K17" s="106"/>
      <c r="L17" s="106"/>
      <c r="M17" s="107"/>
      <c r="N17" s="77">
        <f t="shared" si="1"/>
        <v>0</v>
      </c>
      <c r="O17" s="106"/>
      <c r="P17" s="106"/>
      <c r="Q17" s="106"/>
      <c r="R17" s="107"/>
      <c r="S17" s="109">
        <f t="shared" si="2"/>
        <v>0</v>
      </c>
      <c r="T17" s="56"/>
      <c r="U17" s="108"/>
      <c r="V17" s="105"/>
      <c r="W17" s="107"/>
      <c r="X17" s="77">
        <f t="shared" si="3"/>
        <v>0</v>
      </c>
      <c r="Y17" s="56"/>
      <c r="Z17" s="57"/>
      <c r="AA17" s="58"/>
      <c r="AB17" s="59"/>
      <c r="AC17" s="74">
        <v>0</v>
      </c>
      <c r="AD17" s="56"/>
      <c r="AE17" s="57"/>
      <c r="AF17" s="58"/>
      <c r="AG17" s="59"/>
      <c r="AH17" s="75">
        <v>0</v>
      </c>
      <c r="AI17" s="54"/>
      <c r="AJ17" s="51"/>
      <c r="AK17" s="51"/>
      <c r="AL17" s="59"/>
      <c r="AM17" s="74">
        <f t="shared" si="5"/>
        <v>0</v>
      </c>
      <c r="AN17" s="99"/>
      <c r="AO17" s="47"/>
      <c r="AP17" s="47"/>
      <c r="AQ17" s="93"/>
      <c r="AR17" s="74">
        <f t="shared" si="6"/>
        <v>0</v>
      </c>
      <c r="AS17" s="121">
        <f t="shared" si="7"/>
        <v>0</v>
      </c>
    </row>
    <row r="18" spans="1:45" ht="15" thickBot="1">
      <c r="A18" s="231"/>
      <c r="B18" s="231"/>
      <c r="C18" s="231"/>
      <c r="D18" s="62" t="s">
        <v>1</v>
      </c>
      <c r="E18" s="365">
        <v>3</v>
      </c>
      <c r="F18" s="366"/>
      <c r="G18" s="366"/>
      <c r="H18" s="367"/>
      <c r="I18" s="215"/>
      <c r="J18" s="365">
        <v>5</v>
      </c>
      <c r="K18" s="366"/>
      <c r="L18" s="366"/>
      <c r="M18" s="367"/>
      <c r="N18" s="179"/>
      <c r="O18" s="365">
        <f>COUNTA(O8:O17)</f>
        <v>4</v>
      </c>
      <c r="P18" s="366"/>
      <c r="Q18" s="366"/>
      <c r="R18" s="367"/>
      <c r="S18" s="179"/>
      <c r="T18" s="365">
        <f>COUNTA(T8:T17)</f>
        <v>0</v>
      </c>
      <c r="U18" s="366"/>
      <c r="V18" s="366"/>
      <c r="W18" s="367"/>
      <c r="X18" s="179"/>
      <c r="Y18" s="365">
        <f>COUNTA(Y8:Y17)</f>
        <v>0</v>
      </c>
      <c r="Z18" s="366"/>
      <c r="AA18" s="366"/>
      <c r="AB18" s="367"/>
      <c r="AC18" s="179"/>
      <c r="AD18" s="365">
        <f>COUNTA(AD8:AD17)</f>
        <v>3</v>
      </c>
      <c r="AE18" s="366"/>
      <c r="AF18" s="366"/>
      <c r="AG18" s="367"/>
      <c r="AH18" s="179"/>
      <c r="AI18" s="179">
        <f>COUNTA(AI8:AI17)</f>
        <v>0</v>
      </c>
      <c r="AJ18" s="179"/>
      <c r="AK18" s="179"/>
      <c r="AL18" s="179"/>
      <c r="AM18" s="179"/>
      <c r="AN18" s="179">
        <f>COUNTA(AN8:AN17)</f>
        <v>0</v>
      </c>
      <c r="AO18" s="179"/>
      <c r="AP18" s="179"/>
      <c r="AQ18" s="179"/>
      <c r="AR18" s="179"/>
      <c r="AS18" s="101"/>
    </row>
    <row r="19" spans="2:45" ht="13.5">
      <c r="B19" s="139"/>
      <c r="C19" s="139"/>
      <c r="D19" s="139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3"/>
      <c r="U19" s="233"/>
      <c r="V19" s="233"/>
      <c r="W19" s="233"/>
      <c r="X19" s="233"/>
      <c r="Y19" s="233"/>
      <c r="Z19" s="233"/>
      <c r="AA19" s="233"/>
      <c r="AB19" s="233"/>
      <c r="AC19" s="233"/>
      <c r="AD19" s="233"/>
      <c r="AE19" s="233"/>
      <c r="AF19" s="233"/>
      <c r="AG19" s="233"/>
      <c r="AH19" s="233"/>
      <c r="AI19" s="233"/>
      <c r="AJ19" s="233"/>
      <c r="AK19" s="233"/>
      <c r="AL19" s="233"/>
      <c r="AM19" s="233"/>
      <c r="AN19" s="233"/>
      <c r="AO19" s="233"/>
      <c r="AP19" s="233"/>
      <c r="AQ19" s="233"/>
      <c r="AR19" s="233"/>
      <c r="AS19" s="233"/>
    </row>
    <row r="20" spans="2:45" ht="13.5">
      <c r="B20" s="139"/>
      <c r="C20" s="139"/>
      <c r="D20" s="139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3"/>
      <c r="U20" s="233"/>
      <c r="V20" s="233"/>
      <c r="W20" s="233"/>
      <c r="X20" s="233"/>
      <c r="Y20" s="233"/>
      <c r="Z20" s="233"/>
      <c r="AA20" s="233"/>
      <c r="AB20" s="233"/>
      <c r="AC20" s="233"/>
      <c r="AD20" s="233"/>
      <c r="AE20" s="233"/>
      <c r="AF20" s="233"/>
      <c r="AG20" s="233"/>
      <c r="AH20" s="233"/>
      <c r="AI20" s="233"/>
      <c r="AJ20" s="233"/>
      <c r="AK20" s="233"/>
      <c r="AL20" s="233"/>
      <c r="AM20" s="233"/>
      <c r="AN20" s="233"/>
      <c r="AO20" s="233"/>
      <c r="AP20" s="233"/>
      <c r="AQ20" s="233"/>
      <c r="AR20" s="233"/>
      <c r="AS20" s="233"/>
    </row>
    <row r="21" spans="5:45" ht="12.75" customHeight="1"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R21" s="16"/>
      <c r="AS21" s="16"/>
    </row>
    <row r="22" spans="5:45" ht="12.75" customHeight="1"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</row>
    <row r="23" spans="5:45" ht="12.75" customHeight="1"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</row>
    <row r="24" spans="5:45" ht="12.75" customHeight="1"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</row>
    <row r="25" spans="2:45" ht="13.5">
      <c r="B25" s="234" t="s">
        <v>39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</row>
    <row r="26" ht="13.5">
      <c r="B26" s="234" t="s">
        <v>40</v>
      </c>
    </row>
    <row r="27" ht="13.5">
      <c r="B27" s="234" t="s">
        <v>41</v>
      </c>
    </row>
    <row r="28" spans="2:9" ht="13.5">
      <c r="B28" s="234" t="s">
        <v>46</v>
      </c>
      <c r="C28" s="16"/>
      <c r="D28" s="16"/>
      <c r="E28" s="16"/>
      <c r="F28" s="16"/>
      <c r="G28" s="16"/>
      <c r="H28" s="16"/>
      <c r="I28" s="16"/>
    </row>
    <row r="29" spans="3:9" ht="12.75">
      <c r="C29" s="16"/>
      <c r="D29" s="16"/>
      <c r="E29" s="16"/>
      <c r="F29" s="16"/>
      <c r="G29" s="16"/>
      <c r="H29" s="16"/>
      <c r="I29" s="16"/>
    </row>
    <row r="30" spans="3:9" ht="12.75">
      <c r="C30" s="16"/>
      <c r="D30" s="16"/>
      <c r="E30" s="16"/>
      <c r="F30" s="16"/>
      <c r="G30" s="16"/>
      <c r="H30" s="16"/>
      <c r="I30" s="16"/>
    </row>
    <row r="31" spans="3:9" ht="12.75">
      <c r="C31" s="16"/>
      <c r="D31" s="16"/>
      <c r="E31" s="16"/>
      <c r="F31" s="16"/>
      <c r="G31" s="16"/>
      <c r="H31" s="16"/>
      <c r="I31" s="16"/>
    </row>
  </sheetData>
  <sheetProtection/>
  <autoFilter ref="A7:AS7">
    <sortState ref="A8:AS31">
      <sortCondition descending="1" sortBy="value" ref="AS8:AS31"/>
    </sortState>
  </autoFilter>
  <mergeCells count="13">
    <mergeCell ref="E18:H18"/>
    <mergeCell ref="J18:M18"/>
    <mergeCell ref="O18:R18"/>
    <mergeCell ref="T18:W18"/>
    <mergeCell ref="Y18:AB18"/>
    <mergeCell ref="AD18:AG18"/>
    <mergeCell ref="A2:AS4"/>
    <mergeCell ref="E6:I6"/>
    <mergeCell ref="J6:N6"/>
    <mergeCell ref="O6:S6"/>
    <mergeCell ref="T6:X6"/>
    <mergeCell ref="Y6:AC6"/>
    <mergeCell ref="AD6:AH6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Wanero Arendse          Transnet Engineering   SLR</dc:creator>
  <cp:keywords/>
  <dc:description/>
  <cp:lastModifiedBy>Lizelle van Rensburg</cp:lastModifiedBy>
  <cp:lastPrinted>2019-04-15T06:41:46Z</cp:lastPrinted>
  <dcterms:created xsi:type="dcterms:W3CDTF">1996-10-14T23:33:28Z</dcterms:created>
  <dcterms:modified xsi:type="dcterms:W3CDTF">2020-01-07T12:02:18Z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0x0101004A41E78FEA456947908149FC14363E9B</vt:lpwstr>
  </property>
</Properties>
</file>