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Hill\CloudStation\Documents\2016\SCORING\"/>
    </mc:Choice>
  </mc:AlternateContent>
  <bookViews>
    <workbookView xWindow="240" yWindow="165" windowWidth="9075" windowHeight="4755" tabRatio="891" activeTab="3"/>
  </bookViews>
  <sheets>
    <sheet name="65CC" sheetId="10" r:id="rId1"/>
    <sheet name="85CC Junior" sheetId="12" r:id="rId2"/>
    <sheet name="85CC Senior" sheetId="16" r:id="rId3"/>
    <sheet name="Quad Jnr" sheetId="18" r:id="rId4"/>
  </sheets>
  <calcPr calcId="152511"/>
</workbook>
</file>

<file path=xl/calcChain.xml><?xml version="1.0" encoding="utf-8"?>
<calcChain xmlns="http://schemas.openxmlformats.org/spreadsheetml/2006/main">
  <c r="P13" i="10" l="1"/>
  <c r="P12" i="16" l="1"/>
  <c r="N8" i="16" l="1"/>
  <c r="O8" i="16"/>
  <c r="O7" i="16"/>
  <c r="N7" i="16"/>
  <c r="P7" i="16" s="1"/>
  <c r="O6" i="16"/>
  <c r="N6" i="16"/>
  <c r="P6" i="16" s="1"/>
  <c r="O5" i="16"/>
  <c r="N5" i="16"/>
  <c r="P5" i="16" s="1"/>
  <c r="N5" i="12"/>
  <c r="O5" i="12"/>
  <c r="N8" i="12"/>
  <c r="O8" i="12"/>
  <c r="N9" i="12"/>
  <c r="O9" i="12"/>
  <c r="N11" i="12"/>
  <c r="O11" i="12"/>
  <c r="N10" i="12"/>
  <c r="O10" i="12"/>
  <c r="N12" i="12"/>
  <c r="O12" i="12"/>
  <c r="N13" i="12"/>
  <c r="O13" i="12"/>
  <c r="O6" i="12"/>
  <c r="N6" i="12"/>
  <c r="O7" i="12"/>
  <c r="N7" i="12"/>
  <c r="N7" i="10"/>
  <c r="O7" i="10"/>
  <c r="N8" i="10"/>
  <c r="O8" i="10"/>
  <c r="N9" i="10"/>
  <c r="O9" i="10"/>
  <c r="O6" i="10"/>
  <c r="N6" i="10"/>
  <c r="O5" i="10"/>
  <c r="N5" i="10"/>
  <c r="P8" i="16" l="1"/>
  <c r="P9" i="10"/>
  <c r="P6" i="10"/>
  <c r="P8" i="10"/>
  <c r="P5" i="10"/>
  <c r="P7" i="10"/>
  <c r="P12" i="12"/>
  <c r="P13" i="12"/>
  <c r="P11" i="12"/>
  <c r="P9" i="12"/>
  <c r="P8" i="12"/>
  <c r="P10" i="12"/>
  <c r="P7" i="12"/>
  <c r="P6" i="12"/>
  <c r="P5" i="12"/>
  <c r="N13" i="18"/>
  <c r="N6" i="18"/>
  <c r="N7" i="18"/>
  <c r="N8" i="18"/>
  <c r="N9" i="18"/>
  <c r="N10" i="18"/>
  <c r="N11" i="18"/>
  <c r="N5" i="18"/>
  <c r="P10" i="16"/>
  <c r="P11" i="10"/>
  <c r="P15" i="12"/>
</calcChain>
</file>

<file path=xl/sharedStrings.xml><?xml version="1.0" encoding="utf-8"?>
<sst xmlns="http://schemas.openxmlformats.org/spreadsheetml/2006/main" count="142" uniqueCount="83">
  <si>
    <t>TOTAL</t>
  </si>
  <si>
    <t>BIKE NO</t>
  </si>
  <si>
    <t>LIC NO</t>
  </si>
  <si>
    <t>COMPETITOR</t>
  </si>
  <si>
    <t>POS</t>
  </si>
  <si>
    <t>REGION</t>
  </si>
  <si>
    <t>NR</t>
  </si>
  <si>
    <t>QUAD NO</t>
  </si>
  <si>
    <t>KYLE BRANSON</t>
  </si>
  <si>
    <t>29432</t>
  </si>
  <si>
    <t>J338</t>
  </si>
  <si>
    <t>MATTHEW WILSON</t>
  </si>
  <si>
    <t>ARMAND FOURIE</t>
  </si>
  <si>
    <t>17900</t>
  </si>
  <si>
    <t>32419</t>
  </si>
  <si>
    <t>J360</t>
  </si>
  <si>
    <t>J350</t>
  </si>
  <si>
    <t>BANIE JNR BARNARD</t>
  </si>
  <si>
    <t>22595</t>
  </si>
  <si>
    <t>J398</t>
  </si>
  <si>
    <t>GARRICK HENLEY</t>
  </si>
  <si>
    <t>30947</t>
  </si>
  <si>
    <t>J378</t>
  </si>
  <si>
    <t>HEINRICH AUST</t>
  </si>
  <si>
    <t>31083</t>
  </si>
  <si>
    <t>J329</t>
  </si>
  <si>
    <t>LEON JARDINE</t>
  </si>
  <si>
    <t>06722</t>
  </si>
  <si>
    <t>J228</t>
  </si>
  <si>
    <t>2016 JUNIOR NR OFFROAD MOTORCYCLE CHAMPIONSHIP - 65cc</t>
  </si>
  <si>
    <t>GXCC - BRONKHORTSPRUIT</t>
  </si>
  <si>
    <t>TROY JOHNSON</t>
  </si>
  <si>
    <t>36424</t>
  </si>
  <si>
    <t>J341</t>
  </si>
  <si>
    <t>CAYDIAN VAN DER SPUY</t>
  </si>
  <si>
    <t>35890</t>
  </si>
  <si>
    <t>J369</t>
  </si>
  <si>
    <t>TYRON SMITH</t>
  </si>
  <si>
    <t>319786</t>
  </si>
  <si>
    <t>J335</t>
  </si>
  <si>
    <t>COBUS BESTER</t>
  </si>
  <si>
    <t>319650</t>
  </si>
  <si>
    <t>J324</t>
  </si>
  <si>
    <t>2016 JUNIOR NR OFFROAD MOTORCYCLE CHAMPIONSHIP - 85cc JUNIOR</t>
  </si>
  <si>
    <t>JOSHUA JOHNSON</t>
  </si>
  <si>
    <t>100024</t>
  </si>
  <si>
    <t>J346</t>
  </si>
  <si>
    <t>HAYDEN TULLY</t>
  </si>
  <si>
    <t>07375</t>
  </si>
  <si>
    <t>J390</t>
  </si>
  <si>
    <t>2016 JUNIOR NR OFFROAD QUAD CHAMPIONSHIP - QUAD JUNIOR</t>
  </si>
  <si>
    <t>2016 JUNIOR NR OFFROAD MOTORCYCLE CHAMPIONSHIP - 85cc SENIOR</t>
  </si>
  <si>
    <t>WILLIE BOTES</t>
  </si>
  <si>
    <t>30981</t>
  </si>
  <si>
    <t>J286</t>
  </si>
  <si>
    <t>CHRISTIAAN CILLIERS</t>
  </si>
  <si>
    <t>04687</t>
  </si>
  <si>
    <t>J217</t>
  </si>
  <si>
    <t>RICHARDT AUST</t>
  </si>
  <si>
    <t>35612</t>
  </si>
  <si>
    <t>J223</t>
  </si>
  <si>
    <t>ZUAN VAN ROOYEN</t>
  </si>
  <si>
    <t>320016</t>
  </si>
  <si>
    <t>J351</t>
  </si>
  <si>
    <t>GXCC - FOCHVILLE</t>
  </si>
  <si>
    <t>KIERAN BROWN</t>
  </si>
  <si>
    <t>319566</t>
  </si>
  <si>
    <t>J354</t>
  </si>
  <si>
    <t>GXCC - SETTLERS</t>
  </si>
  <si>
    <t>GXCC - LEKOA LODGE</t>
  </si>
  <si>
    <t xml:space="preserve">GXCC - SETTLERS </t>
  </si>
  <si>
    <t>GXCC -      SETTLERS</t>
  </si>
  <si>
    <t>GXCC -           LEKOA LODGE</t>
  </si>
  <si>
    <t xml:space="preserve">GXCC -      SETTLERS </t>
  </si>
  <si>
    <t>GXCC -       SETTLERS</t>
  </si>
  <si>
    <t xml:space="preserve">GXCC -         SETTLERS </t>
  </si>
  <si>
    <t>GXCC - BRONKHORST</t>
  </si>
  <si>
    <t>GXCC -            LEKOA LODGE</t>
  </si>
  <si>
    <t xml:space="preserve">GXCC -       SETTLERS </t>
  </si>
  <si>
    <t>SUB TOTAL</t>
  </si>
  <si>
    <t>DROP 1</t>
  </si>
  <si>
    <t>AS PER REG REGS POINT 13</t>
  </si>
  <si>
    <t>CLASS DOES NOT QUALIFY FOR REGIONAL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</si>
</sst>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3" x14ac:knownFonts="1">
    <font>
      <sz val="10"/>
      <name val="Arial"/>
    </font>
    <font>
      <sz val="10"/>
      <name val="Calibri"/>
      <family val="2"/>
      <scheme val="minor"/>
    </font>
    <font>
      <sz val="10"/>
      <name val="Arial Narrow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" fontId="6" fillId="0" borderId="17">
      <alignment horizontal="center"/>
    </xf>
    <xf numFmtId="1" fontId="7" fillId="0" borderId="0" applyBorder="0">
      <alignment horizontal="center"/>
    </xf>
  </cellStyleXfs>
  <cellXfs count="10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3" xfId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49" fontId="1" fillId="0" borderId="6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0" fontId="1" fillId="0" borderId="6" xfId="1" applyFont="1" applyFill="1" applyBorder="1" applyAlignment="1"/>
    <xf numFmtId="0" fontId="1" fillId="0" borderId="19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1" fillId="0" borderId="24" xfId="1" applyFont="1" applyFill="1" applyBorder="1" applyAlignment="1">
      <alignment horizontal="center"/>
    </xf>
    <xf numFmtId="49" fontId="1" fillId="0" borderId="25" xfId="1" applyNumberFormat="1" applyFont="1" applyFill="1" applyBorder="1" applyAlignment="1">
      <alignment horizontal="center"/>
    </xf>
    <xf numFmtId="49" fontId="1" fillId="0" borderId="26" xfId="1" applyNumberFormat="1" applyFont="1" applyFill="1" applyBorder="1" applyAlignment="1">
      <alignment horizontal="center"/>
    </xf>
    <xf numFmtId="0" fontId="1" fillId="0" borderId="28" xfId="1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26" xfId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29" xfId="1" applyNumberFormat="1" applyFont="1" applyFill="1" applyBorder="1" applyAlignment="1">
      <alignment horizontal="center"/>
    </xf>
    <xf numFmtId="0" fontId="1" fillId="0" borderId="30" xfId="1" applyFont="1" applyFill="1" applyBorder="1" applyAlignment="1">
      <alignment horizontal="left"/>
    </xf>
    <xf numFmtId="49" fontId="1" fillId="0" borderId="31" xfId="1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1" applyFont="1" applyFill="1" applyBorder="1" applyAlignment="1">
      <alignment horizontal="center"/>
    </xf>
    <xf numFmtId="49" fontId="1" fillId="0" borderId="12" xfId="1" applyNumberFormat="1" applyFont="1" applyFill="1" applyBorder="1" applyAlignment="1">
      <alignment horizontal="center"/>
    </xf>
    <xf numFmtId="0" fontId="1" fillId="0" borderId="12" xfId="1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35" xfId="1" applyFont="1" applyFill="1" applyBorder="1" applyAlignment="1">
      <alignment horizontal="center"/>
    </xf>
    <xf numFmtId="0" fontId="1" fillId="0" borderId="36" xfId="1" applyFont="1" applyFill="1" applyBorder="1" applyAlignment="1">
      <alignment horizontal="center"/>
    </xf>
    <xf numFmtId="1" fontId="8" fillId="0" borderId="42" xfId="3" applyFont="1" applyFill="1" applyBorder="1" applyAlignment="1">
      <alignment horizontal="center"/>
    </xf>
    <xf numFmtId="0" fontId="1" fillId="0" borderId="43" xfId="1" applyFont="1" applyFill="1" applyBorder="1" applyAlignment="1">
      <alignment horizontal="center"/>
    </xf>
    <xf numFmtId="0" fontId="1" fillId="0" borderId="44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1" fillId="0" borderId="45" xfId="1" applyFont="1" applyFill="1" applyBorder="1" applyAlignment="1"/>
    <xf numFmtId="164" fontId="4" fillId="0" borderId="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49" fontId="1" fillId="0" borderId="45" xfId="1" applyNumberFormat="1" applyFont="1" applyFill="1" applyBorder="1" applyAlignment="1">
      <alignment horizontal="center"/>
    </xf>
    <xf numFmtId="0" fontId="1" fillId="0" borderId="45" xfId="1" applyFont="1" applyFill="1" applyBorder="1" applyAlignment="1">
      <alignment horizontal="center"/>
    </xf>
    <xf numFmtId="0" fontId="1" fillId="0" borderId="29" xfId="1" applyFont="1" applyFill="1" applyBorder="1" applyAlignment="1">
      <alignment horizontal="center"/>
    </xf>
    <xf numFmtId="0" fontId="1" fillId="0" borderId="28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/>
    <xf numFmtId="164" fontId="4" fillId="0" borderId="9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164" fontId="4" fillId="0" borderId="46" xfId="0" applyNumberFormat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 vertical="center" wrapText="1"/>
    </xf>
    <xf numFmtId="49" fontId="1" fillId="0" borderId="13" xfId="1" applyNumberFormat="1" applyFont="1" applyFill="1" applyBorder="1" applyAlignment="1">
      <alignment horizontal="center"/>
    </xf>
    <xf numFmtId="0" fontId="1" fillId="0" borderId="48" xfId="1" applyFont="1" applyFill="1" applyBorder="1" applyAlignment="1">
      <alignment horizontal="center"/>
    </xf>
    <xf numFmtId="0" fontId="1" fillId="0" borderId="49" xfId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7" xfId="1" applyFont="1" applyFill="1" applyBorder="1" applyAlignment="1">
      <alignment horizontal="center"/>
    </xf>
    <xf numFmtId="0" fontId="1" fillId="0" borderId="45" xfId="1" applyFont="1" applyFill="1" applyBorder="1" applyAlignment="1">
      <alignment horizontal="left"/>
    </xf>
    <xf numFmtId="49" fontId="1" fillId="0" borderId="42" xfId="1" applyNumberFormat="1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1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/>
    <xf numFmtId="0" fontId="1" fillId="0" borderId="0" xfId="0" applyFont="1" applyFill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1" fillId="0" borderId="18" xfId="1" applyFont="1" applyFill="1" applyBorder="1" applyAlignment="1"/>
    <xf numFmtId="0" fontId="1" fillId="0" borderId="50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1" fillId="0" borderId="5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52" xfId="1" applyFont="1" applyFill="1" applyBorder="1" applyAlignment="1">
      <alignment horizontal="center"/>
    </xf>
    <xf numFmtId="0" fontId="1" fillId="0" borderId="53" xfId="1" applyFont="1" applyFill="1" applyBorder="1" applyAlignment="1">
      <alignment horizontal="center"/>
    </xf>
    <xf numFmtId="1" fontId="12" fillId="2" borderId="42" xfId="2" applyFont="1" applyFill="1" applyBorder="1" applyAlignment="1">
      <alignment horizontal="center"/>
    </xf>
    <xf numFmtId="0" fontId="1" fillId="3" borderId="22" xfId="1" applyFont="1" applyFill="1" applyBorder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4" borderId="2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3" borderId="23" xfId="1" applyFont="1" applyFill="1" applyBorder="1" applyAlignment="1">
      <alignment horizontal="center"/>
    </xf>
    <xf numFmtId="0" fontId="1" fillId="3" borderId="26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6" fontId="4" fillId="0" borderId="16" xfId="0" applyNumberFormat="1" applyFont="1" applyFill="1" applyBorder="1" applyAlignment="1">
      <alignment horizontal="center" vertical="center"/>
    </xf>
    <xf numFmtId="16" fontId="4" fillId="0" borderId="13" xfId="0" applyNumberFormat="1" applyFont="1" applyFill="1" applyBorder="1" applyAlignment="1">
      <alignment horizontal="center" vertical="center"/>
    </xf>
    <xf numFmtId="16" fontId="4" fillId="0" borderId="11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PTSNUM" xfId="2"/>
    <cellStyle name="PTSTOT" xfId="3"/>
    <cellStyle name="PTSTX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28575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180975</xdr:rowOff>
    </xdr:from>
    <xdr:ext cx="561975" cy="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0</xdr:row>
      <xdr:rowOff>19050</xdr:rowOff>
    </xdr:from>
    <xdr:ext cx="457200" cy="257175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457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5" sqref="B15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12.5703125" style="1" customWidth="1"/>
    <col min="7" max="7" width="9.7109375" style="1" customWidth="1"/>
    <col min="8" max="8" width="10.42578125" style="1" customWidth="1"/>
    <col min="9" max="9" width="12" style="1" customWidth="1"/>
    <col min="10" max="10" width="10.42578125" style="1" customWidth="1"/>
    <col min="11" max="11" width="11.42578125" style="1" customWidth="1"/>
    <col min="12" max="13" width="14.28515625" style="1" customWidth="1"/>
    <col min="14" max="14" width="7.85546875" style="1" customWidth="1"/>
    <col min="15" max="15" width="6.28515625" style="1" customWidth="1"/>
    <col min="16" max="16" width="8.42578125" style="1" customWidth="1"/>
    <col min="17" max="16384" width="9.140625" style="1"/>
  </cols>
  <sheetData>
    <row r="1" spans="1:16" ht="25.5" customHeight="1" thickBot="1" x14ac:dyDescent="0.25">
      <c r="A1" s="88" t="s">
        <v>29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12.75" customHeight="1" x14ac:dyDescent="0.2">
      <c r="A2" s="91" t="s">
        <v>4</v>
      </c>
      <c r="B2" s="94" t="s">
        <v>3</v>
      </c>
      <c r="C2" s="94" t="s">
        <v>2</v>
      </c>
      <c r="D2" s="102" t="s">
        <v>1</v>
      </c>
      <c r="E2" s="105" t="s">
        <v>5</v>
      </c>
      <c r="F2" s="86" t="s">
        <v>76</v>
      </c>
      <c r="G2" s="83" t="s">
        <v>74</v>
      </c>
      <c r="H2" s="86" t="s">
        <v>64</v>
      </c>
      <c r="I2" s="83" t="s">
        <v>72</v>
      </c>
      <c r="J2" s="97" t="s">
        <v>75</v>
      </c>
      <c r="K2" s="86" t="s">
        <v>76</v>
      </c>
      <c r="L2" s="86" t="s">
        <v>30</v>
      </c>
      <c r="M2" s="86" t="s">
        <v>77</v>
      </c>
      <c r="N2" s="83" t="s">
        <v>79</v>
      </c>
      <c r="O2" s="83" t="s">
        <v>80</v>
      </c>
      <c r="P2" s="99" t="s">
        <v>0</v>
      </c>
    </row>
    <row r="3" spans="1:16" ht="13.5" thickBot="1" x14ac:dyDescent="0.25">
      <c r="A3" s="92"/>
      <c r="B3" s="95"/>
      <c r="C3" s="95"/>
      <c r="D3" s="103"/>
      <c r="E3" s="106"/>
      <c r="F3" s="87"/>
      <c r="G3" s="85"/>
      <c r="H3" s="87"/>
      <c r="I3" s="85"/>
      <c r="J3" s="98"/>
      <c r="K3" s="87"/>
      <c r="L3" s="87"/>
      <c r="M3" s="87"/>
      <c r="N3" s="84"/>
      <c r="O3" s="84"/>
      <c r="P3" s="100"/>
    </row>
    <row r="4" spans="1:16" ht="13.5" thickBot="1" x14ac:dyDescent="0.25">
      <c r="A4" s="93"/>
      <c r="B4" s="96"/>
      <c r="C4" s="96"/>
      <c r="D4" s="104"/>
      <c r="E4" s="107"/>
      <c r="F4" s="45">
        <v>42413</v>
      </c>
      <c r="G4" s="45">
        <v>42441</v>
      </c>
      <c r="H4" s="45">
        <v>42483</v>
      </c>
      <c r="I4" s="47">
        <v>42518</v>
      </c>
      <c r="J4" s="38">
        <v>42560</v>
      </c>
      <c r="K4" s="69">
        <v>42595</v>
      </c>
      <c r="L4" s="47">
        <v>42630</v>
      </c>
      <c r="M4" s="47">
        <v>42658</v>
      </c>
      <c r="N4" s="85"/>
      <c r="O4" s="85"/>
      <c r="P4" s="101"/>
    </row>
    <row r="5" spans="1:16" x14ac:dyDescent="0.2">
      <c r="A5" s="6">
        <v>1</v>
      </c>
      <c r="B5" s="10" t="s">
        <v>40</v>
      </c>
      <c r="C5" s="9" t="s">
        <v>41</v>
      </c>
      <c r="D5" s="8" t="s">
        <v>42</v>
      </c>
      <c r="E5" s="42" t="s">
        <v>6</v>
      </c>
      <c r="F5" s="17">
        <v>270</v>
      </c>
      <c r="G5" s="18">
        <v>270</v>
      </c>
      <c r="H5" s="18">
        <v>400</v>
      </c>
      <c r="I5" s="18">
        <v>360</v>
      </c>
      <c r="J5" s="18">
        <v>400</v>
      </c>
      <c r="K5" s="18">
        <v>330</v>
      </c>
      <c r="L5" s="18">
        <v>330</v>
      </c>
      <c r="M5" s="18">
        <v>360</v>
      </c>
      <c r="N5" s="67">
        <f>SUM(F5:M5)</f>
        <v>2720</v>
      </c>
      <c r="O5" s="74">
        <f>SMALL(IF(ISBLANK(F5:M5),0,F5:M5),1)</f>
        <v>270</v>
      </c>
      <c r="P5" s="33">
        <f>SUM(N5-O5)</f>
        <v>2450</v>
      </c>
    </row>
    <row r="6" spans="1:16" x14ac:dyDescent="0.2">
      <c r="A6" s="6">
        <v>2</v>
      </c>
      <c r="B6" s="11" t="s">
        <v>34</v>
      </c>
      <c r="C6" s="9" t="s">
        <v>35</v>
      </c>
      <c r="D6" s="9" t="s">
        <v>36</v>
      </c>
      <c r="E6" s="50" t="s">
        <v>6</v>
      </c>
      <c r="F6" s="18">
        <v>330</v>
      </c>
      <c r="G6" s="18">
        <v>300</v>
      </c>
      <c r="H6" s="18">
        <v>360</v>
      </c>
      <c r="I6" s="20">
        <v>330</v>
      </c>
      <c r="J6" s="7">
        <v>330</v>
      </c>
      <c r="K6" s="75">
        <v>0</v>
      </c>
      <c r="L6" s="7">
        <v>360</v>
      </c>
      <c r="M6" s="7">
        <v>300</v>
      </c>
      <c r="N6" s="67">
        <f>SUM(F6:M6)</f>
        <v>2310</v>
      </c>
      <c r="O6" s="74">
        <f>SMALL(IF(ISBLANK(F6:M6),0,F6:M6),1)</f>
        <v>0</v>
      </c>
      <c r="P6" s="33">
        <f>SUM(N6-O6)</f>
        <v>2310</v>
      </c>
    </row>
    <row r="7" spans="1:16" x14ac:dyDescent="0.2">
      <c r="A7" s="6">
        <v>3</v>
      </c>
      <c r="B7" s="11" t="s">
        <v>31</v>
      </c>
      <c r="C7" s="9" t="s">
        <v>32</v>
      </c>
      <c r="D7" s="8" t="s">
        <v>33</v>
      </c>
      <c r="E7" s="20" t="s">
        <v>6</v>
      </c>
      <c r="F7" s="13">
        <v>360</v>
      </c>
      <c r="G7" s="18">
        <v>360</v>
      </c>
      <c r="H7" s="75">
        <v>0</v>
      </c>
      <c r="I7" s="20">
        <v>400</v>
      </c>
      <c r="J7" s="82">
        <v>0</v>
      </c>
      <c r="K7" s="7">
        <v>360</v>
      </c>
      <c r="L7" s="7">
        <v>400</v>
      </c>
      <c r="M7" s="7">
        <v>400</v>
      </c>
      <c r="N7" s="67">
        <f>SUM(F7:M7)</f>
        <v>2280</v>
      </c>
      <c r="O7" s="74">
        <f>SMALL(IF(ISBLANK(F7:M7),0,F7:M7),1)</f>
        <v>0</v>
      </c>
      <c r="P7" s="33">
        <f>SUM(N7-O7)</f>
        <v>2280</v>
      </c>
    </row>
    <row r="8" spans="1:16" x14ac:dyDescent="0.2">
      <c r="A8" s="6">
        <v>4</v>
      </c>
      <c r="B8" s="66" t="s">
        <v>37</v>
      </c>
      <c r="C8" s="15" t="s">
        <v>38</v>
      </c>
      <c r="D8" s="48" t="s">
        <v>39</v>
      </c>
      <c r="E8" s="20" t="s">
        <v>6</v>
      </c>
      <c r="F8" s="18">
        <v>300</v>
      </c>
      <c r="G8" s="18">
        <v>330</v>
      </c>
      <c r="H8" s="17">
        <v>330</v>
      </c>
      <c r="I8" s="75">
        <v>0</v>
      </c>
      <c r="J8" s="7">
        <v>360</v>
      </c>
      <c r="K8" s="75">
        <v>0</v>
      </c>
      <c r="L8" s="7">
        <v>300</v>
      </c>
      <c r="M8" s="7">
        <v>330</v>
      </c>
      <c r="N8" s="67">
        <f>SUM(F8:M8)</f>
        <v>1950</v>
      </c>
      <c r="O8" s="74">
        <f>SMALL(IF(ISBLANK(F8:M8),0,F8:M8),1)</f>
        <v>0</v>
      </c>
      <c r="P8" s="33">
        <f>SUM(N8-O8)</f>
        <v>1950</v>
      </c>
    </row>
    <row r="9" spans="1:16" x14ac:dyDescent="0.2">
      <c r="A9" s="6">
        <v>5</v>
      </c>
      <c r="B9" s="37" t="s">
        <v>20</v>
      </c>
      <c r="C9" s="22" t="s">
        <v>21</v>
      </c>
      <c r="D9" s="54" t="s">
        <v>22</v>
      </c>
      <c r="E9" s="42" t="s">
        <v>6</v>
      </c>
      <c r="F9" s="67">
        <v>400</v>
      </c>
      <c r="G9" s="18">
        <v>400</v>
      </c>
      <c r="H9" s="67">
        <v>300</v>
      </c>
      <c r="I9" s="75">
        <v>0</v>
      </c>
      <c r="J9" s="75">
        <v>0</v>
      </c>
      <c r="K9" s="42">
        <v>400</v>
      </c>
      <c r="L9" s="75">
        <v>0</v>
      </c>
      <c r="M9" s="75">
        <v>0</v>
      </c>
      <c r="N9" s="67">
        <f>SUM(F9:M9)</f>
        <v>1500</v>
      </c>
      <c r="O9" s="74">
        <f>SMALL(IF(ISBLANK(F9:M9),0,F9:M9),1)</f>
        <v>0</v>
      </c>
      <c r="P9" s="33">
        <f>SUM(N9-O9)</f>
        <v>1500</v>
      </c>
    </row>
    <row r="10" spans="1:16" ht="13.5" thickBot="1" x14ac:dyDescent="0.25">
      <c r="A10" s="5"/>
      <c r="B10" s="23"/>
      <c r="C10" s="24"/>
      <c r="D10" s="25"/>
      <c r="E10" s="21"/>
      <c r="F10" s="26"/>
      <c r="G10" s="26"/>
      <c r="H10" s="26"/>
      <c r="I10" s="61"/>
      <c r="J10" s="4"/>
      <c r="K10" s="4"/>
      <c r="L10" s="4"/>
      <c r="M10" s="4"/>
      <c r="N10" s="73"/>
      <c r="O10" s="73"/>
      <c r="P10" s="34"/>
    </row>
    <row r="11" spans="1:16" x14ac:dyDescent="0.2">
      <c r="B11" s="3"/>
      <c r="C11" s="3"/>
      <c r="D11" s="3"/>
      <c r="E11" s="3"/>
      <c r="F11" s="77">
        <v>0</v>
      </c>
      <c r="G11" s="77">
        <v>0</v>
      </c>
      <c r="H11" s="77">
        <v>0</v>
      </c>
      <c r="I11" s="78">
        <v>0</v>
      </c>
      <c r="J11" s="79">
        <v>0</v>
      </c>
      <c r="K11" s="79">
        <v>0</v>
      </c>
      <c r="L11" s="79">
        <v>0</v>
      </c>
      <c r="M11" s="79">
        <v>0</v>
      </c>
      <c r="N11" s="59"/>
      <c r="O11" s="59"/>
      <c r="P11" s="2">
        <f>AVERAGE(F11:M11)</f>
        <v>0</v>
      </c>
    </row>
    <row r="12" spans="1:16" ht="25.5" x14ac:dyDescent="0.2">
      <c r="F12" s="76" t="s">
        <v>81</v>
      </c>
      <c r="G12" s="64"/>
      <c r="H12" s="64"/>
      <c r="I12" s="64"/>
      <c r="J12" s="64"/>
      <c r="K12" s="64"/>
      <c r="L12" s="64"/>
      <c r="M12" s="64"/>
      <c r="N12" s="64"/>
      <c r="O12" s="64"/>
      <c r="P12" s="62"/>
    </row>
    <row r="13" spans="1:16" x14ac:dyDescent="0.2">
      <c r="F13" s="59">
        <v>5</v>
      </c>
      <c r="G13" s="59">
        <v>5</v>
      </c>
      <c r="H13" s="59">
        <v>4</v>
      </c>
      <c r="I13" s="59">
        <v>3</v>
      </c>
      <c r="J13" s="59">
        <v>4</v>
      </c>
      <c r="K13" s="59">
        <v>3</v>
      </c>
      <c r="L13" s="59">
        <v>4</v>
      </c>
      <c r="M13" s="59">
        <v>4</v>
      </c>
      <c r="N13" s="59"/>
      <c r="O13" s="59"/>
      <c r="P13" s="2">
        <f>AVERAGE(F13:M13)</f>
        <v>4</v>
      </c>
    </row>
    <row r="14" spans="1:16" ht="15.75" x14ac:dyDescent="0.25">
      <c r="B14" s="6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ht="15.75" x14ac:dyDescent="0.25">
      <c r="B15" s="63" t="s">
        <v>82</v>
      </c>
    </row>
  </sheetData>
  <sortState ref="B5:P9">
    <sortCondition descending="1" ref="P5:P9"/>
  </sortState>
  <mergeCells count="17">
    <mergeCell ref="N2:N4"/>
    <mergeCell ref="O2:O4"/>
    <mergeCell ref="L2:L3"/>
    <mergeCell ref="A1:P1"/>
    <mergeCell ref="A2:A4"/>
    <mergeCell ref="B2:B4"/>
    <mergeCell ref="C2:C4"/>
    <mergeCell ref="J2:J3"/>
    <mergeCell ref="M2:M3"/>
    <mergeCell ref="P2:P4"/>
    <mergeCell ref="H2:H3"/>
    <mergeCell ref="I2:I3"/>
    <mergeCell ref="D2:D4"/>
    <mergeCell ref="E2:E4"/>
    <mergeCell ref="F2:F3"/>
    <mergeCell ref="G2:G3"/>
    <mergeCell ref="K2:K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:B4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12" style="1" customWidth="1"/>
    <col min="7" max="7" width="9.85546875" style="1" customWidth="1"/>
    <col min="8" max="8" width="10.140625" style="1" customWidth="1"/>
    <col min="9" max="9" width="11.5703125" style="1" customWidth="1"/>
    <col min="10" max="10" width="10.28515625" style="1" customWidth="1"/>
    <col min="11" max="13" width="13" style="1" customWidth="1"/>
    <col min="14" max="14" width="8.140625" style="1" customWidth="1"/>
    <col min="15" max="15" width="6.28515625" style="1" customWidth="1"/>
    <col min="16" max="16" width="8.42578125" style="1" customWidth="1"/>
    <col min="17" max="16384" width="9.140625" style="1"/>
  </cols>
  <sheetData>
    <row r="1" spans="1:16" ht="25.5" customHeight="1" thickBot="1" x14ac:dyDescent="0.25">
      <c r="A1" s="88" t="s">
        <v>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12.75" customHeight="1" x14ac:dyDescent="0.2">
      <c r="A2" s="91" t="s">
        <v>4</v>
      </c>
      <c r="B2" s="94" t="s">
        <v>3</v>
      </c>
      <c r="C2" s="94" t="s">
        <v>2</v>
      </c>
      <c r="D2" s="102" t="s">
        <v>1</v>
      </c>
      <c r="E2" s="105" t="s">
        <v>5</v>
      </c>
      <c r="F2" s="86" t="s">
        <v>76</v>
      </c>
      <c r="G2" s="83" t="s">
        <v>71</v>
      </c>
      <c r="H2" s="86" t="s">
        <v>64</v>
      </c>
      <c r="I2" s="83" t="s">
        <v>72</v>
      </c>
      <c r="J2" s="97" t="s">
        <v>73</v>
      </c>
      <c r="K2" s="83" t="s">
        <v>76</v>
      </c>
      <c r="L2" s="83" t="s">
        <v>64</v>
      </c>
      <c r="M2" s="86" t="s">
        <v>77</v>
      </c>
      <c r="N2" s="83" t="s">
        <v>79</v>
      </c>
      <c r="O2" s="83" t="s">
        <v>80</v>
      </c>
      <c r="P2" s="99" t="s">
        <v>0</v>
      </c>
    </row>
    <row r="3" spans="1:16" ht="13.5" thickBot="1" x14ac:dyDescent="0.25">
      <c r="A3" s="92"/>
      <c r="B3" s="95"/>
      <c r="C3" s="95"/>
      <c r="D3" s="103"/>
      <c r="E3" s="106"/>
      <c r="F3" s="87"/>
      <c r="G3" s="85"/>
      <c r="H3" s="87"/>
      <c r="I3" s="85"/>
      <c r="J3" s="98"/>
      <c r="K3" s="84"/>
      <c r="L3" s="84"/>
      <c r="M3" s="87"/>
      <c r="N3" s="84"/>
      <c r="O3" s="84"/>
      <c r="P3" s="100"/>
    </row>
    <row r="4" spans="1:16" ht="13.5" thickBot="1" x14ac:dyDescent="0.25">
      <c r="A4" s="93"/>
      <c r="B4" s="96"/>
      <c r="C4" s="96"/>
      <c r="D4" s="104"/>
      <c r="E4" s="107"/>
      <c r="F4" s="45">
        <v>42413</v>
      </c>
      <c r="G4" s="45">
        <v>42441</v>
      </c>
      <c r="H4" s="45">
        <v>42483</v>
      </c>
      <c r="I4" s="47">
        <v>42518</v>
      </c>
      <c r="J4" s="38">
        <v>42560</v>
      </c>
      <c r="K4" s="47">
        <v>42595</v>
      </c>
      <c r="L4" s="47">
        <v>42630</v>
      </c>
      <c r="M4" s="47">
        <v>42658</v>
      </c>
      <c r="N4" s="85"/>
      <c r="O4" s="85"/>
      <c r="P4" s="101"/>
    </row>
    <row r="5" spans="1:16" x14ac:dyDescent="0.2">
      <c r="A5" s="29">
        <v>1</v>
      </c>
      <c r="B5" s="28" t="s">
        <v>11</v>
      </c>
      <c r="C5" s="27" t="s">
        <v>13</v>
      </c>
      <c r="D5" s="30" t="s">
        <v>15</v>
      </c>
      <c r="E5" s="35" t="s">
        <v>6</v>
      </c>
      <c r="F5" s="31">
        <v>360</v>
      </c>
      <c r="G5" s="36">
        <v>0</v>
      </c>
      <c r="H5" s="31">
        <v>400</v>
      </c>
      <c r="I5" s="52">
        <v>400</v>
      </c>
      <c r="J5" s="32">
        <v>400</v>
      </c>
      <c r="K5" s="32">
        <v>360</v>
      </c>
      <c r="L5" s="32">
        <v>400</v>
      </c>
      <c r="M5" s="32">
        <v>400</v>
      </c>
      <c r="N5" s="67">
        <f t="shared" ref="N5:N13" si="0">SUM(F5:M5)</f>
        <v>2720</v>
      </c>
      <c r="O5" s="74">
        <f t="shared" ref="O5:O13" si="1">SMALL(IF(ISBLANK(F5:M5),0,F5:M5),1)</f>
        <v>0</v>
      </c>
      <c r="P5" s="33">
        <f t="shared" ref="P5:P13" si="2">SUM(N5-O5)</f>
        <v>2720</v>
      </c>
    </row>
    <row r="6" spans="1:16" x14ac:dyDescent="0.2">
      <c r="A6" s="6">
        <v>2</v>
      </c>
      <c r="B6" s="11" t="s">
        <v>23</v>
      </c>
      <c r="C6" s="9" t="s">
        <v>24</v>
      </c>
      <c r="D6" s="8" t="s">
        <v>25</v>
      </c>
      <c r="E6" s="19" t="s">
        <v>6</v>
      </c>
      <c r="F6" s="18">
        <v>400</v>
      </c>
      <c r="G6" s="13">
        <v>400</v>
      </c>
      <c r="H6" s="18">
        <v>330</v>
      </c>
      <c r="I6" s="20">
        <v>300</v>
      </c>
      <c r="J6" s="7">
        <v>270</v>
      </c>
      <c r="K6" s="7">
        <v>400</v>
      </c>
      <c r="L6" s="7">
        <v>230</v>
      </c>
      <c r="M6" s="7">
        <v>360</v>
      </c>
      <c r="N6" s="67">
        <f t="shared" si="0"/>
        <v>2690</v>
      </c>
      <c r="O6" s="74">
        <f t="shared" si="1"/>
        <v>230</v>
      </c>
      <c r="P6" s="33">
        <f t="shared" si="2"/>
        <v>2460</v>
      </c>
    </row>
    <row r="7" spans="1:16" x14ac:dyDescent="0.2">
      <c r="A7" s="6">
        <v>3</v>
      </c>
      <c r="B7" s="11" t="s">
        <v>8</v>
      </c>
      <c r="C7" s="9" t="s">
        <v>9</v>
      </c>
      <c r="D7" s="8" t="s">
        <v>10</v>
      </c>
      <c r="E7" s="20" t="s">
        <v>6</v>
      </c>
      <c r="F7" s="49">
        <v>330</v>
      </c>
      <c r="G7" s="13">
        <v>360</v>
      </c>
      <c r="H7" s="49">
        <v>360</v>
      </c>
      <c r="I7" s="20">
        <v>270</v>
      </c>
      <c r="J7" s="13">
        <v>360</v>
      </c>
      <c r="K7" s="13">
        <v>300</v>
      </c>
      <c r="L7" s="13">
        <v>360</v>
      </c>
      <c r="M7" s="13">
        <v>330</v>
      </c>
      <c r="N7" s="67">
        <f t="shared" si="0"/>
        <v>2670</v>
      </c>
      <c r="O7" s="74">
        <f t="shared" si="1"/>
        <v>270</v>
      </c>
      <c r="P7" s="33">
        <f t="shared" si="2"/>
        <v>2400</v>
      </c>
    </row>
    <row r="8" spans="1:16" x14ac:dyDescent="0.2">
      <c r="A8" s="6">
        <v>4</v>
      </c>
      <c r="B8" s="11" t="s">
        <v>44</v>
      </c>
      <c r="C8" s="9" t="s">
        <v>45</v>
      </c>
      <c r="D8" s="8" t="s">
        <v>46</v>
      </c>
      <c r="E8" s="20" t="s">
        <v>6</v>
      </c>
      <c r="F8" s="13">
        <v>300</v>
      </c>
      <c r="G8" s="13">
        <v>300</v>
      </c>
      <c r="H8" s="13">
        <v>300</v>
      </c>
      <c r="I8" s="20">
        <v>360</v>
      </c>
      <c r="J8" s="13">
        <v>330</v>
      </c>
      <c r="K8" s="13">
        <v>250</v>
      </c>
      <c r="L8" s="13">
        <v>330</v>
      </c>
      <c r="M8" s="13">
        <v>270</v>
      </c>
      <c r="N8" s="67">
        <f t="shared" si="0"/>
        <v>2440</v>
      </c>
      <c r="O8" s="74">
        <f t="shared" si="1"/>
        <v>250</v>
      </c>
      <c r="P8" s="33">
        <f t="shared" si="2"/>
        <v>2190</v>
      </c>
    </row>
    <row r="9" spans="1:16" x14ac:dyDescent="0.2">
      <c r="A9" s="6">
        <v>5</v>
      </c>
      <c r="B9" s="11" t="s">
        <v>65</v>
      </c>
      <c r="C9" s="16" t="s">
        <v>66</v>
      </c>
      <c r="D9" s="12" t="s">
        <v>67</v>
      </c>
      <c r="E9" s="20" t="s">
        <v>6</v>
      </c>
      <c r="F9" s="75">
        <v>0</v>
      </c>
      <c r="G9" s="75">
        <v>0</v>
      </c>
      <c r="H9" s="49">
        <v>270</v>
      </c>
      <c r="I9" s="20">
        <v>250</v>
      </c>
      <c r="J9" s="13">
        <v>300</v>
      </c>
      <c r="K9" s="13">
        <v>270</v>
      </c>
      <c r="L9" s="13">
        <v>270</v>
      </c>
      <c r="M9" s="13">
        <v>250</v>
      </c>
      <c r="N9" s="67">
        <f t="shared" si="0"/>
        <v>1610</v>
      </c>
      <c r="O9" s="74">
        <f t="shared" si="1"/>
        <v>0</v>
      </c>
      <c r="P9" s="33">
        <f t="shared" si="2"/>
        <v>1610</v>
      </c>
    </row>
    <row r="10" spans="1:16" x14ac:dyDescent="0.2">
      <c r="A10" s="6">
        <v>6</v>
      </c>
      <c r="B10" s="11" t="s">
        <v>12</v>
      </c>
      <c r="C10" s="16" t="s">
        <v>14</v>
      </c>
      <c r="D10" s="12" t="s">
        <v>16</v>
      </c>
      <c r="E10" s="20" t="s">
        <v>6</v>
      </c>
      <c r="F10" s="49">
        <v>270</v>
      </c>
      <c r="G10" s="36">
        <v>0</v>
      </c>
      <c r="H10" s="80">
        <v>0</v>
      </c>
      <c r="I10" s="18">
        <v>330</v>
      </c>
      <c r="J10" s="80">
        <v>0</v>
      </c>
      <c r="K10" s="13">
        <v>330</v>
      </c>
      <c r="L10" s="13">
        <v>300</v>
      </c>
      <c r="M10" s="13">
        <v>300</v>
      </c>
      <c r="N10" s="67">
        <f t="shared" si="0"/>
        <v>1530</v>
      </c>
      <c r="O10" s="74">
        <f t="shared" si="1"/>
        <v>0</v>
      </c>
      <c r="P10" s="33">
        <f t="shared" si="2"/>
        <v>1530</v>
      </c>
    </row>
    <row r="11" spans="1:16" x14ac:dyDescent="0.2">
      <c r="A11" s="6">
        <v>7</v>
      </c>
      <c r="B11" s="11" t="s">
        <v>17</v>
      </c>
      <c r="C11" s="16" t="s">
        <v>18</v>
      </c>
      <c r="D11" s="12" t="s">
        <v>19</v>
      </c>
      <c r="E11" s="20" t="s">
        <v>6</v>
      </c>
      <c r="F11" s="13">
        <v>250</v>
      </c>
      <c r="G11" s="20">
        <v>270</v>
      </c>
      <c r="H11" s="18">
        <v>230</v>
      </c>
      <c r="I11" s="81">
        <v>0</v>
      </c>
      <c r="J11" s="68">
        <v>0</v>
      </c>
      <c r="K11" s="13">
        <v>230</v>
      </c>
      <c r="L11" s="13">
        <v>250</v>
      </c>
      <c r="M11" s="13">
        <v>230</v>
      </c>
      <c r="N11" s="67">
        <f t="shared" si="0"/>
        <v>1460</v>
      </c>
      <c r="O11" s="74">
        <f t="shared" si="1"/>
        <v>0</v>
      </c>
      <c r="P11" s="33">
        <f t="shared" si="2"/>
        <v>1460</v>
      </c>
    </row>
    <row r="12" spans="1:16" x14ac:dyDescent="0.2">
      <c r="A12" s="6">
        <v>8</v>
      </c>
      <c r="B12" s="11" t="s">
        <v>61</v>
      </c>
      <c r="C12" s="16" t="s">
        <v>62</v>
      </c>
      <c r="D12" s="12" t="s">
        <v>63</v>
      </c>
      <c r="E12" s="20" t="s">
        <v>6</v>
      </c>
      <c r="F12" s="75">
        <v>0</v>
      </c>
      <c r="G12" s="20">
        <v>250</v>
      </c>
      <c r="H12" s="13">
        <v>250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67">
        <f t="shared" si="0"/>
        <v>500</v>
      </c>
      <c r="O12" s="74">
        <f t="shared" si="1"/>
        <v>0</v>
      </c>
      <c r="P12" s="33">
        <f t="shared" si="2"/>
        <v>500</v>
      </c>
    </row>
    <row r="13" spans="1:16" x14ac:dyDescent="0.2">
      <c r="A13" s="6">
        <v>9</v>
      </c>
      <c r="B13" s="55" t="s">
        <v>47</v>
      </c>
      <c r="C13" s="22" t="s">
        <v>48</v>
      </c>
      <c r="D13" s="54" t="s">
        <v>49</v>
      </c>
      <c r="E13" s="42" t="s">
        <v>6</v>
      </c>
      <c r="F13" s="65">
        <v>0</v>
      </c>
      <c r="G13" s="42">
        <v>330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67">
        <f t="shared" si="0"/>
        <v>330</v>
      </c>
      <c r="O13" s="74">
        <f t="shared" si="1"/>
        <v>0</v>
      </c>
      <c r="P13" s="33">
        <f t="shared" si="2"/>
        <v>330</v>
      </c>
    </row>
    <row r="14" spans="1:16" ht="13.5" thickBot="1" x14ac:dyDescent="0.25">
      <c r="A14" s="5"/>
      <c r="B14" s="23"/>
      <c r="C14" s="24"/>
      <c r="D14" s="25"/>
      <c r="E14" s="21"/>
      <c r="F14" s="26"/>
      <c r="G14" s="26"/>
      <c r="H14" s="14"/>
      <c r="I14" s="51"/>
      <c r="J14" s="4"/>
      <c r="K14" s="4"/>
      <c r="L14" s="4"/>
      <c r="M14" s="4"/>
      <c r="N14" s="73"/>
      <c r="O14" s="73"/>
      <c r="P14" s="34"/>
    </row>
    <row r="15" spans="1:16" x14ac:dyDescent="0.2">
      <c r="B15" s="3"/>
      <c r="C15" s="3"/>
      <c r="D15" s="3"/>
      <c r="E15" s="3"/>
      <c r="F15" s="46">
        <v>7</v>
      </c>
      <c r="G15" s="46">
        <v>8</v>
      </c>
      <c r="H15" s="46">
        <v>7</v>
      </c>
      <c r="I15" s="53">
        <v>6</v>
      </c>
      <c r="J15" s="39">
        <v>6</v>
      </c>
      <c r="K15" s="39">
        <v>7</v>
      </c>
      <c r="L15" s="39">
        <v>7</v>
      </c>
      <c r="M15" s="39">
        <v>7</v>
      </c>
      <c r="N15" s="59"/>
      <c r="O15" s="59"/>
      <c r="P15" s="2">
        <f>AVERAGE(F15:M15)</f>
        <v>6.875</v>
      </c>
    </row>
    <row r="16" spans="1:16" x14ac:dyDescent="0.2">
      <c r="F16" s="60"/>
      <c r="G16" s="3"/>
      <c r="H16" s="3"/>
      <c r="I16" s="3"/>
      <c r="J16" s="3"/>
      <c r="K16" s="3"/>
      <c r="L16" s="3"/>
      <c r="M16" s="3"/>
      <c r="N16" s="3"/>
      <c r="O16" s="3"/>
    </row>
    <row r="17" spans="2:16" x14ac:dyDescent="0.2"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2"/>
    </row>
    <row r="18" spans="2:16" ht="15.75" x14ac:dyDescent="0.25">
      <c r="B18" s="6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sortState ref="B5:P13">
    <sortCondition descending="1" ref="P5:P13"/>
  </sortState>
  <mergeCells count="17">
    <mergeCell ref="N2:N4"/>
    <mergeCell ref="O2:O4"/>
    <mergeCell ref="L2:L3"/>
    <mergeCell ref="P2:P4"/>
    <mergeCell ref="F2:F3"/>
    <mergeCell ref="A1:P1"/>
    <mergeCell ref="A2:A4"/>
    <mergeCell ref="B2:B4"/>
    <mergeCell ref="C2:C4"/>
    <mergeCell ref="D2:D4"/>
    <mergeCell ref="E2:E4"/>
    <mergeCell ref="H2:H3"/>
    <mergeCell ref="I2:I3"/>
    <mergeCell ref="G2:G3"/>
    <mergeCell ref="J2:J3"/>
    <mergeCell ref="M2:M3"/>
    <mergeCell ref="K2:K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:B4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13.42578125" style="1" customWidth="1"/>
    <col min="7" max="7" width="11.5703125" style="1" customWidth="1"/>
    <col min="8" max="8" width="14.28515625" style="1" customWidth="1"/>
    <col min="9" max="9" width="13.42578125" style="1" customWidth="1"/>
    <col min="10" max="10" width="10.7109375" style="1" customWidth="1"/>
    <col min="11" max="11" width="12.28515625" style="1" customWidth="1"/>
    <col min="12" max="12" width="11.5703125" style="1" customWidth="1"/>
    <col min="13" max="13" width="11.85546875" style="1" customWidth="1"/>
    <col min="14" max="14" width="8" style="1" customWidth="1"/>
    <col min="15" max="15" width="6.140625" style="1" customWidth="1"/>
    <col min="16" max="16" width="8.42578125" style="1" customWidth="1"/>
    <col min="17" max="16384" width="9.140625" style="1"/>
  </cols>
  <sheetData>
    <row r="1" spans="1:16" ht="25.5" customHeight="1" thickBot="1" x14ac:dyDescent="0.25">
      <c r="A1" s="88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12.75" customHeight="1" x14ac:dyDescent="0.2">
      <c r="A2" s="91" t="s">
        <v>4</v>
      </c>
      <c r="B2" s="94" t="s">
        <v>3</v>
      </c>
      <c r="C2" s="94" t="s">
        <v>2</v>
      </c>
      <c r="D2" s="102" t="s">
        <v>1</v>
      </c>
      <c r="E2" s="105" t="s">
        <v>5</v>
      </c>
      <c r="F2" s="86" t="s">
        <v>76</v>
      </c>
      <c r="G2" s="83" t="s">
        <v>74</v>
      </c>
      <c r="H2" s="86" t="s">
        <v>64</v>
      </c>
      <c r="I2" s="83" t="s">
        <v>77</v>
      </c>
      <c r="J2" s="97" t="s">
        <v>78</v>
      </c>
      <c r="K2" s="86" t="s">
        <v>76</v>
      </c>
      <c r="L2" s="86" t="s">
        <v>64</v>
      </c>
      <c r="M2" s="86" t="s">
        <v>77</v>
      </c>
      <c r="N2" s="83" t="s">
        <v>79</v>
      </c>
      <c r="O2" s="83" t="s">
        <v>80</v>
      </c>
      <c r="P2" s="99" t="s">
        <v>0</v>
      </c>
    </row>
    <row r="3" spans="1:16" ht="13.5" thickBot="1" x14ac:dyDescent="0.25">
      <c r="A3" s="92"/>
      <c r="B3" s="95"/>
      <c r="C3" s="95"/>
      <c r="D3" s="103"/>
      <c r="E3" s="106"/>
      <c r="F3" s="87"/>
      <c r="G3" s="85"/>
      <c r="H3" s="87"/>
      <c r="I3" s="85"/>
      <c r="J3" s="98"/>
      <c r="K3" s="87"/>
      <c r="L3" s="87"/>
      <c r="M3" s="87"/>
      <c r="N3" s="84"/>
      <c r="O3" s="84"/>
      <c r="P3" s="100"/>
    </row>
    <row r="4" spans="1:16" ht="13.5" thickBot="1" x14ac:dyDescent="0.25">
      <c r="A4" s="93"/>
      <c r="B4" s="96"/>
      <c r="C4" s="96"/>
      <c r="D4" s="104"/>
      <c r="E4" s="107"/>
      <c r="F4" s="45">
        <v>42413</v>
      </c>
      <c r="G4" s="45">
        <v>42441</v>
      </c>
      <c r="H4" s="45">
        <v>42483</v>
      </c>
      <c r="I4" s="47">
        <v>42518</v>
      </c>
      <c r="J4" s="38">
        <v>42560</v>
      </c>
      <c r="K4" s="45">
        <v>42595</v>
      </c>
      <c r="L4" s="45">
        <v>42630</v>
      </c>
      <c r="M4" s="47">
        <v>42658</v>
      </c>
      <c r="N4" s="85"/>
      <c r="O4" s="85"/>
      <c r="P4" s="101"/>
    </row>
    <row r="5" spans="1:16" x14ac:dyDescent="0.2">
      <c r="A5" s="29">
        <v>1</v>
      </c>
      <c r="B5" s="44" t="s">
        <v>26</v>
      </c>
      <c r="C5" s="27" t="s">
        <v>27</v>
      </c>
      <c r="D5" s="27" t="s">
        <v>28</v>
      </c>
      <c r="E5" s="50" t="s">
        <v>6</v>
      </c>
      <c r="F5" s="31">
        <v>330</v>
      </c>
      <c r="G5" s="31">
        <v>360</v>
      </c>
      <c r="H5" s="31">
        <v>400</v>
      </c>
      <c r="I5" s="31">
        <v>400</v>
      </c>
      <c r="J5" s="52">
        <v>360</v>
      </c>
      <c r="K5" s="31">
        <v>360</v>
      </c>
      <c r="L5" s="31">
        <v>400</v>
      </c>
      <c r="M5" s="75">
        <v>0</v>
      </c>
      <c r="N5" s="67">
        <f>SUM(F5:M5)</f>
        <v>2610</v>
      </c>
      <c r="O5" s="74">
        <f>SMALL(IF(ISBLANK(F5:M5),0,F5:M5),1)</f>
        <v>0</v>
      </c>
      <c r="P5" s="33">
        <f>SUM(N5-O5)</f>
        <v>2610</v>
      </c>
    </row>
    <row r="6" spans="1:16" x14ac:dyDescent="0.2">
      <c r="A6" s="6">
        <v>2</v>
      </c>
      <c r="B6" s="11" t="s">
        <v>52</v>
      </c>
      <c r="C6" s="9" t="s">
        <v>53</v>
      </c>
      <c r="D6" s="8" t="s">
        <v>54</v>
      </c>
      <c r="E6" s="42" t="s">
        <v>6</v>
      </c>
      <c r="F6" s="43">
        <v>400</v>
      </c>
      <c r="G6" s="36">
        <v>0</v>
      </c>
      <c r="H6" s="75">
        <v>0</v>
      </c>
      <c r="I6" s="75">
        <v>0</v>
      </c>
      <c r="J6" s="20">
        <v>400</v>
      </c>
      <c r="K6" s="43">
        <v>400</v>
      </c>
      <c r="L6" s="43">
        <v>360</v>
      </c>
      <c r="M6" s="75">
        <v>0</v>
      </c>
      <c r="N6" s="67">
        <f>SUM(F6:M6)</f>
        <v>1560</v>
      </c>
      <c r="O6" s="74">
        <f>SMALL(IF(ISBLANK(F6:M6),0,F6:M6),1)</f>
        <v>0</v>
      </c>
      <c r="P6" s="33">
        <f>SUM(N6-O6)</f>
        <v>1560</v>
      </c>
    </row>
    <row r="7" spans="1:16" x14ac:dyDescent="0.2">
      <c r="A7" s="6">
        <v>3</v>
      </c>
      <c r="B7" s="11" t="s">
        <v>58</v>
      </c>
      <c r="C7" s="9" t="s">
        <v>59</v>
      </c>
      <c r="D7" s="8" t="s">
        <v>60</v>
      </c>
      <c r="E7" s="19" t="s">
        <v>6</v>
      </c>
      <c r="F7" s="18">
        <v>300</v>
      </c>
      <c r="G7" s="75">
        <v>0</v>
      </c>
      <c r="H7" s="18">
        <v>360</v>
      </c>
      <c r="I7" s="13">
        <v>360</v>
      </c>
      <c r="J7" s="20">
        <v>330</v>
      </c>
      <c r="K7" s="75">
        <v>0</v>
      </c>
      <c r="L7" s="68">
        <v>0</v>
      </c>
      <c r="M7" s="75">
        <v>0</v>
      </c>
      <c r="N7" s="67">
        <f>SUM(F7:M7)</f>
        <v>1350</v>
      </c>
      <c r="O7" s="74">
        <f>SMALL(IF(ISBLANK(F7:M7),0,F7:M7),1)</f>
        <v>0</v>
      </c>
      <c r="P7" s="33">
        <f>SUM(N7-O7)</f>
        <v>1350</v>
      </c>
    </row>
    <row r="8" spans="1:16" x14ac:dyDescent="0.2">
      <c r="A8" s="6">
        <v>4</v>
      </c>
      <c r="B8" s="37" t="s">
        <v>55</v>
      </c>
      <c r="C8" s="22" t="s">
        <v>56</v>
      </c>
      <c r="D8" s="54" t="s">
        <v>57</v>
      </c>
      <c r="E8" s="42" t="s">
        <v>6</v>
      </c>
      <c r="F8" s="17">
        <v>360</v>
      </c>
      <c r="G8" s="17">
        <v>400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67">
        <f>SUM(F8:M8)</f>
        <v>760</v>
      </c>
      <c r="O8" s="74">
        <f>SMALL(IF(ISBLANK(F8:M8),0,F8:M8),1)</f>
        <v>0</v>
      </c>
      <c r="P8" s="33">
        <f>SUM(N8-O8)</f>
        <v>760</v>
      </c>
    </row>
    <row r="9" spans="1:16" ht="13.5" thickBot="1" x14ac:dyDescent="0.25">
      <c r="A9" s="5"/>
      <c r="B9" s="23"/>
      <c r="C9" s="24"/>
      <c r="D9" s="25"/>
      <c r="E9" s="21"/>
      <c r="F9" s="26"/>
      <c r="G9" s="26"/>
      <c r="H9" s="26"/>
      <c r="I9" s="26"/>
      <c r="J9" s="61"/>
      <c r="K9" s="26"/>
      <c r="L9" s="26"/>
      <c r="M9" s="26"/>
      <c r="N9" s="26"/>
      <c r="O9" s="26"/>
      <c r="P9" s="34"/>
    </row>
    <row r="10" spans="1:16" x14ac:dyDescent="0.2">
      <c r="B10" s="3"/>
      <c r="C10" s="3"/>
      <c r="D10" s="3"/>
      <c r="E10" s="3"/>
      <c r="F10" s="77">
        <v>0</v>
      </c>
      <c r="G10" s="77">
        <v>0</v>
      </c>
      <c r="H10" s="77">
        <v>0</v>
      </c>
      <c r="I10" s="78">
        <v>0</v>
      </c>
      <c r="J10" s="79">
        <v>0</v>
      </c>
      <c r="K10" s="77">
        <v>0</v>
      </c>
      <c r="L10" s="77">
        <v>0</v>
      </c>
      <c r="M10" s="77">
        <v>0</v>
      </c>
      <c r="N10" s="59"/>
      <c r="O10" s="59"/>
      <c r="P10" s="2">
        <f>AVERAGE(F10:M10)</f>
        <v>0</v>
      </c>
    </row>
    <row r="11" spans="1:16" ht="25.5" x14ac:dyDescent="0.2">
      <c r="F11" s="76" t="s">
        <v>81</v>
      </c>
      <c r="G11" s="60"/>
      <c r="H11" s="3"/>
      <c r="I11" s="3"/>
      <c r="J11" s="60"/>
      <c r="K11" s="3"/>
      <c r="L11" s="3"/>
      <c r="M11" s="3"/>
      <c r="N11" s="3"/>
      <c r="O11" s="3"/>
    </row>
    <row r="12" spans="1:16" ht="15" x14ac:dyDescent="0.25">
      <c r="B12" s="58"/>
      <c r="F12" s="59">
        <v>4</v>
      </c>
      <c r="G12" s="59">
        <v>3</v>
      </c>
      <c r="H12" s="59">
        <v>2</v>
      </c>
      <c r="I12" s="59">
        <v>2</v>
      </c>
      <c r="J12" s="59">
        <v>3</v>
      </c>
      <c r="K12" s="59">
        <v>2</v>
      </c>
      <c r="L12" s="59">
        <v>3</v>
      </c>
      <c r="M12" s="59">
        <v>0</v>
      </c>
      <c r="N12" s="59"/>
      <c r="O12" s="59"/>
      <c r="P12" s="2">
        <f>AVERAGE(F12:M12)</f>
        <v>2.375</v>
      </c>
    </row>
    <row r="14" spans="1:16" ht="15.75" x14ac:dyDescent="0.25">
      <c r="B14" s="63" t="s">
        <v>82</v>
      </c>
    </row>
  </sheetData>
  <sortState ref="B5:P8">
    <sortCondition descending="1" ref="P5:P8"/>
  </sortState>
  <mergeCells count="17">
    <mergeCell ref="N2:N4"/>
    <mergeCell ref="O2:O4"/>
    <mergeCell ref="L2:L3"/>
    <mergeCell ref="I2:I3"/>
    <mergeCell ref="F2:F3"/>
    <mergeCell ref="A1:P1"/>
    <mergeCell ref="A2:A4"/>
    <mergeCell ref="B2:B4"/>
    <mergeCell ref="C2:C4"/>
    <mergeCell ref="D2:D4"/>
    <mergeCell ref="E2:E4"/>
    <mergeCell ref="G2:G3"/>
    <mergeCell ref="J2:J3"/>
    <mergeCell ref="M2:M3"/>
    <mergeCell ref="P2:P4"/>
    <mergeCell ref="H2:H3"/>
    <mergeCell ref="K2:K3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Normal="100" workbookViewId="0">
      <selection activeCell="B2" sqref="B2:B4"/>
    </sheetView>
  </sheetViews>
  <sheetFormatPr defaultRowHeight="12.75" x14ac:dyDescent="0.2"/>
  <cols>
    <col min="1" max="1" width="4.140625" style="1" bestFit="1" customWidth="1"/>
    <col min="2" max="2" width="21.5703125" style="1" customWidth="1"/>
    <col min="3" max="3" width="7" style="1" bestFit="1" customWidth="1"/>
    <col min="4" max="5" width="7.28515625" style="1" customWidth="1"/>
    <col min="6" max="6" width="11.5703125" style="1" customWidth="1"/>
    <col min="7" max="7" width="12" style="1" customWidth="1"/>
    <col min="8" max="8" width="12.85546875" style="1" customWidth="1"/>
    <col min="9" max="9" width="11.42578125" style="1" customWidth="1"/>
    <col min="10" max="10" width="11" style="1" customWidth="1"/>
    <col min="11" max="11" width="12" style="1" customWidth="1"/>
    <col min="12" max="12" width="11.7109375" style="1" customWidth="1"/>
    <col min="13" max="13" width="12.140625" style="1" customWidth="1"/>
    <col min="14" max="14" width="8.42578125" style="1" customWidth="1"/>
    <col min="15" max="16384" width="9.140625" style="1"/>
  </cols>
  <sheetData>
    <row r="1" spans="1:14" ht="25.5" customHeight="1" thickBot="1" x14ac:dyDescent="0.25">
      <c r="A1" s="88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ht="12.75" customHeight="1" x14ac:dyDescent="0.2">
      <c r="A2" s="91" t="s">
        <v>4</v>
      </c>
      <c r="B2" s="94" t="s">
        <v>3</v>
      </c>
      <c r="C2" s="94" t="s">
        <v>2</v>
      </c>
      <c r="D2" s="102" t="s">
        <v>7</v>
      </c>
      <c r="E2" s="105" t="s">
        <v>5</v>
      </c>
      <c r="F2" s="86" t="s">
        <v>76</v>
      </c>
      <c r="G2" s="83" t="s">
        <v>68</v>
      </c>
      <c r="H2" s="86" t="s">
        <v>64</v>
      </c>
      <c r="I2" s="83" t="s">
        <v>69</v>
      </c>
      <c r="J2" s="97" t="s">
        <v>70</v>
      </c>
      <c r="K2" s="86" t="s">
        <v>76</v>
      </c>
      <c r="L2" s="83" t="s">
        <v>64</v>
      </c>
      <c r="M2" s="86" t="s">
        <v>77</v>
      </c>
      <c r="N2" s="99" t="s">
        <v>0</v>
      </c>
    </row>
    <row r="3" spans="1:14" ht="13.5" thickBot="1" x14ac:dyDescent="0.25">
      <c r="A3" s="92"/>
      <c r="B3" s="95"/>
      <c r="C3" s="95"/>
      <c r="D3" s="103"/>
      <c r="E3" s="106"/>
      <c r="F3" s="87"/>
      <c r="G3" s="85"/>
      <c r="H3" s="87"/>
      <c r="I3" s="85"/>
      <c r="J3" s="98"/>
      <c r="K3" s="87"/>
      <c r="L3" s="85"/>
      <c r="M3" s="87"/>
      <c r="N3" s="100"/>
    </row>
    <row r="4" spans="1:14" ht="13.5" thickBot="1" x14ac:dyDescent="0.25">
      <c r="A4" s="93"/>
      <c r="B4" s="96"/>
      <c r="C4" s="96"/>
      <c r="D4" s="104"/>
      <c r="E4" s="107"/>
      <c r="F4" s="45">
        <v>42413</v>
      </c>
      <c r="G4" s="45">
        <v>42441</v>
      </c>
      <c r="H4" s="45">
        <v>42483</v>
      </c>
      <c r="I4" s="47">
        <v>42518</v>
      </c>
      <c r="J4" s="38">
        <v>42560</v>
      </c>
      <c r="K4" s="69">
        <v>42595</v>
      </c>
      <c r="L4" s="47">
        <v>42630</v>
      </c>
      <c r="M4" s="47">
        <v>42658</v>
      </c>
      <c r="N4" s="101"/>
    </row>
    <row r="5" spans="1:14" x14ac:dyDescent="0.2">
      <c r="A5" s="29">
        <v>1</v>
      </c>
      <c r="B5" s="28"/>
      <c r="C5" s="27"/>
      <c r="D5" s="30"/>
      <c r="E5" s="35"/>
      <c r="F5" s="31"/>
      <c r="G5" s="31"/>
      <c r="H5" s="31"/>
      <c r="I5" s="52"/>
      <c r="J5" s="32"/>
      <c r="K5" s="70"/>
      <c r="L5" s="52"/>
      <c r="M5" s="31"/>
      <c r="N5" s="33">
        <f>SUM(F5:M5)</f>
        <v>0</v>
      </c>
    </row>
    <row r="6" spans="1:14" x14ac:dyDescent="0.2">
      <c r="A6" s="6">
        <v>2</v>
      </c>
      <c r="B6" s="11"/>
      <c r="C6" s="9"/>
      <c r="D6" s="9"/>
      <c r="E6" s="50"/>
      <c r="F6" s="18"/>
      <c r="G6" s="18"/>
      <c r="H6" s="18"/>
      <c r="I6" s="20"/>
      <c r="J6" s="7"/>
      <c r="K6" s="71"/>
      <c r="L6" s="20"/>
      <c r="M6" s="18"/>
      <c r="N6" s="33">
        <f t="shared" ref="N6:N11" si="0">SUM(F6:M6)</f>
        <v>0</v>
      </c>
    </row>
    <row r="7" spans="1:14" x14ac:dyDescent="0.2">
      <c r="A7" s="6">
        <v>3</v>
      </c>
      <c r="B7" s="37"/>
      <c r="C7" s="40"/>
      <c r="D7" s="41"/>
      <c r="E7" s="42"/>
      <c r="F7" s="43"/>
      <c r="G7" s="17"/>
      <c r="H7" s="17"/>
      <c r="I7" s="20"/>
      <c r="J7" s="7"/>
      <c r="K7" s="12"/>
      <c r="L7" s="20"/>
      <c r="M7" s="17"/>
      <c r="N7" s="33">
        <f t="shared" si="0"/>
        <v>0</v>
      </c>
    </row>
    <row r="8" spans="1:14" x14ac:dyDescent="0.2">
      <c r="A8" s="6">
        <v>4</v>
      </c>
      <c r="B8" s="44"/>
      <c r="C8" s="27"/>
      <c r="D8" s="27"/>
      <c r="E8" s="56"/>
      <c r="F8" s="31"/>
      <c r="G8" s="36"/>
      <c r="H8" s="13"/>
      <c r="I8" s="20"/>
      <c r="J8" s="7"/>
      <c r="K8" s="12"/>
      <c r="L8" s="20"/>
      <c r="M8" s="13"/>
      <c r="N8" s="33">
        <f t="shared" si="0"/>
        <v>0</v>
      </c>
    </row>
    <row r="9" spans="1:14" x14ac:dyDescent="0.2">
      <c r="A9" s="6">
        <v>5</v>
      </c>
      <c r="B9" s="11"/>
      <c r="C9" s="9"/>
      <c r="D9" s="8"/>
      <c r="E9" s="19"/>
      <c r="F9" s="57"/>
      <c r="G9" s="17"/>
      <c r="H9" s="49"/>
      <c r="I9" s="20"/>
      <c r="J9" s="7"/>
      <c r="K9" s="12"/>
      <c r="L9" s="20"/>
      <c r="M9" s="49"/>
      <c r="N9" s="33">
        <f t="shared" si="0"/>
        <v>0</v>
      </c>
    </row>
    <row r="10" spans="1:14" x14ac:dyDescent="0.2">
      <c r="A10" s="6">
        <v>6</v>
      </c>
      <c r="B10" s="10"/>
      <c r="C10" s="9"/>
      <c r="D10" s="8"/>
      <c r="E10" s="42"/>
      <c r="F10" s="17"/>
      <c r="G10" s="13"/>
      <c r="H10" s="13"/>
      <c r="I10" s="20"/>
      <c r="J10" s="7"/>
      <c r="K10" s="12"/>
      <c r="L10" s="20"/>
      <c r="M10" s="13"/>
      <c r="N10" s="33">
        <f t="shared" si="0"/>
        <v>0</v>
      </c>
    </row>
    <row r="11" spans="1:14" x14ac:dyDescent="0.2">
      <c r="A11" s="6">
        <v>7</v>
      </c>
      <c r="B11" s="55"/>
      <c r="C11" s="22"/>
      <c r="D11" s="54"/>
      <c r="E11" s="42"/>
      <c r="F11" s="17"/>
      <c r="G11" s="17"/>
      <c r="H11" s="42"/>
      <c r="I11" s="17"/>
      <c r="J11" s="17"/>
      <c r="K11" s="17"/>
      <c r="L11" s="17"/>
      <c r="M11" s="17"/>
      <c r="N11" s="33">
        <f t="shared" si="0"/>
        <v>0</v>
      </c>
    </row>
    <row r="12" spans="1:14" ht="13.5" thickBot="1" x14ac:dyDescent="0.25">
      <c r="A12" s="5"/>
      <c r="B12" s="23"/>
      <c r="C12" s="24"/>
      <c r="D12" s="25"/>
      <c r="E12" s="21"/>
      <c r="F12" s="26"/>
      <c r="G12" s="26"/>
      <c r="H12" s="26"/>
      <c r="I12" s="51"/>
      <c r="J12" s="4"/>
      <c r="K12" s="72"/>
      <c r="L12" s="51"/>
      <c r="M12" s="14"/>
      <c r="N12" s="34"/>
    </row>
    <row r="13" spans="1:14" x14ac:dyDescent="0.2">
      <c r="B13" s="3"/>
      <c r="C13" s="3"/>
      <c r="D13" s="3"/>
      <c r="E13" s="3"/>
      <c r="F13" s="46">
        <v>0</v>
      </c>
      <c r="G13" s="46">
        <v>0</v>
      </c>
      <c r="H13" s="46">
        <v>0</v>
      </c>
      <c r="I13" s="53">
        <v>0</v>
      </c>
      <c r="J13" s="39">
        <v>0</v>
      </c>
      <c r="K13" s="59">
        <v>0</v>
      </c>
      <c r="L13" s="53">
        <v>0</v>
      </c>
      <c r="M13" s="46">
        <v>0</v>
      </c>
      <c r="N13" s="2">
        <f>AVERAGE(F13:M13)</f>
        <v>0</v>
      </c>
    </row>
    <row r="15" spans="1:14" ht="15" x14ac:dyDescent="0.25">
      <c r="B15" s="58"/>
    </row>
  </sheetData>
  <sortState ref="B5:P11">
    <sortCondition descending="1" ref="N5:N11"/>
  </sortState>
  <mergeCells count="15">
    <mergeCell ref="K2:K3"/>
    <mergeCell ref="L2:L3"/>
    <mergeCell ref="I2:I3"/>
    <mergeCell ref="A1:N1"/>
    <mergeCell ref="A2:A4"/>
    <mergeCell ref="B2:B4"/>
    <mergeCell ref="C2:C4"/>
    <mergeCell ref="D2:D4"/>
    <mergeCell ref="E2:E4"/>
    <mergeCell ref="F2:F3"/>
    <mergeCell ref="G2:G3"/>
    <mergeCell ref="J2:J3"/>
    <mergeCell ref="M2:M3"/>
    <mergeCell ref="N2:N4"/>
    <mergeCell ref="H2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65CC</vt:lpstr>
      <vt:lpstr>85CC Junior</vt:lpstr>
      <vt:lpstr>85CC Senior</vt:lpstr>
      <vt:lpstr>Quad Jnr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CALEDON 400 OFF R C</dc:creator>
  <cp:lastModifiedBy>Carmen Hill</cp:lastModifiedBy>
  <cp:lastPrinted>2014-10-20T13:02:35Z</cp:lastPrinted>
  <dcterms:created xsi:type="dcterms:W3CDTF">2013-02-28T06:20:03Z</dcterms:created>
  <dcterms:modified xsi:type="dcterms:W3CDTF">2016-11-16T07:15:11Z</dcterms:modified>
</cp:coreProperties>
</file>