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torsport Durban\Documents\2016 Results and Scoring\Motocross\"/>
    </mc:Choice>
  </mc:AlternateContent>
  <bookViews>
    <workbookView xWindow="0" yWindow="0" windowWidth="19200" windowHeight="11295" tabRatio="891"/>
  </bookViews>
  <sheets>
    <sheet name="50cc Support Auto Clutch" sheetId="5" r:id="rId1"/>
    <sheet name="MX50 Auto Clutch" sheetId="3" r:id="rId2"/>
    <sheet name="MX65" sheetId="4" r:id="rId3"/>
    <sheet name="MX85" sheetId="2" r:id="rId4"/>
    <sheet name="80cc Auto Clutch " sheetId="17" r:id="rId5"/>
    <sheet name="MX Pro mini" sheetId="8" r:id="rId6"/>
    <sheet name="MX High School" sheetId="9" r:id="rId7"/>
    <sheet name="MX2" sheetId="10" r:id="rId8"/>
    <sheet name="MX1" sheetId="12" r:id="rId9"/>
    <sheet name="MX3" sheetId="14" r:id="rId10"/>
    <sheet name="MX Ladies" sheetId="16" r:id="rId11"/>
    <sheet name="MX2B" sheetId="18" r:id="rId12"/>
    <sheet name="MX Support" sheetId="15" r:id="rId13"/>
    <sheet name="MX Enduro" sheetId="19" r:id="rId14"/>
    <sheet name="85cc Enduro" sheetId="20" r:id="rId15"/>
  </sheets>
  <calcPr calcId="152511"/>
</workbook>
</file>

<file path=xl/calcChain.xml><?xml version="1.0" encoding="utf-8"?>
<calcChain xmlns="http://schemas.openxmlformats.org/spreadsheetml/2006/main">
  <c r="V17" i="8" l="1"/>
  <c r="T14" i="8"/>
  <c r="T13" i="8"/>
  <c r="T12" i="8"/>
  <c r="T11" i="8"/>
  <c r="T8" i="8"/>
  <c r="T7" i="8"/>
  <c r="T6" i="8"/>
  <c r="V17" i="17"/>
  <c r="U30" i="15"/>
  <c r="T30" i="15"/>
  <c r="U25" i="15"/>
  <c r="V25" i="15" s="1"/>
  <c r="T25" i="15"/>
  <c r="U36" i="15"/>
  <c r="T36" i="15"/>
  <c r="V36" i="15" s="1"/>
  <c r="U35" i="15"/>
  <c r="T35" i="15"/>
  <c r="V38" i="15"/>
  <c r="T23" i="15"/>
  <c r="V23" i="15"/>
  <c r="U23" i="15"/>
  <c r="T33" i="15"/>
  <c r="T27" i="15"/>
  <c r="T34" i="15"/>
  <c r="T32" i="15"/>
  <c r="T31" i="15"/>
  <c r="T16" i="15"/>
  <c r="T29" i="15"/>
  <c r="T28" i="15"/>
  <c r="T11" i="15"/>
  <c r="T14" i="15"/>
  <c r="T26" i="15"/>
  <c r="T12" i="15"/>
  <c r="T24" i="15"/>
  <c r="T22" i="15"/>
  <c r="T21" i="15"/>
  <c r="T20" i="15"/>
  <c r="T19" i="15"/>
  <c r="T18" i="15"/>
  <c r="T17" i="15"/>
  <c r="T15" i="15"/>
  <c r="T13" i="15"/>
  <c r="T9" i="15"/>
  <c r="T10" i="15"/>
  <c r="T8" i="15"/>
  <c r="T7" i="15"/>
  <c r="T6" i="15"/>
  <c r="V27" i="19"/>
  <c r="V17" i="20"/>
  <c r="V17" i="18"/>
  <c r="V9" i="16"/>
  <c r="T8" i="10"/>
  <c r="T12" i="10"/>
  <c r="T17" i="10"/>
  <c r="T7" i="10"/>
  <c r="T6" i="10"/>
  <c r="V32" i="10"/>
  <c r="AH7" i="14"/>
  <c r="AH9" i="14"/>
  <c r="AH8" i="14"/>
  <c r="AH6" i="14"/>
  <c r="T9" i="9"/>
  <c r="T8" i="9"/>
  <c r="T7" i="9"/>
  <c r="T6" i="9"/>
  <c r="V18" i="9"/>
  <c r="T10" i="2"/>
  <c r="T12" i="2"/>
  <c r="T11" i="2"/>
  <c r="T9" i="2"/>
  <c r="T7" i="2"/>
  <c r="T8" i="2"/>
  <c r="T6" i="2"/>
  <c r="V22" i="2"/>
  <c r="T15" i="4"/>
  <c r="T14" i="4"/>
  <c r="T9" i="4"/>
  <c r="T12" i="4"/>
  <c r="T6" i="4"/>
  <c r="T10" i="4"/>
  <c r="T13" i="4"/>
  <c r="T11" i="4"/>
  <c r="T8" i="4"/>
  <c r="T7" i="4"/>
  <c r="V30" i="4"/>
  <c r="T13" i="3"/>
  <c r="T12" i="3"/>
  <c r="T11" i="3"/>
  <c r="T8" i="3"/>
  <c r="T6" i="3"/>
  <c r="T10" i="3"/>
  <c r="T7" i="3"/>
  <c r="T9" i="3"/>
  <c r="V22" i="3"/>
  <c r="V23" i="5"/>
  <c r="T21" i="5"/>
  <c r="T14" i="5"/>
  <c r="T12" i="5"/>
  <c r="T11" i="5"/>
  <c r="T8" i="5"/>
  <c r="T7" i="5"/>
  <c r="T6" i="5"/>
  <c r="T18" i="5"/>
  <c r="T17" i="5"/>
  <c r="T19" i="5"/>
  <c r="T16" i="5"/>
  <c r="T9" i="5"/>
  <c r="T13" i="5"/>
  <c r="T15" i="5"/>
  <c r="T10" i="5"/>
  <c r="V30" i="15" l="1"/>
  <c r="V35" i="15"/>
  <c r="U11" i="15"/>
  <c r="U24" i="15"/>
  <c r="V24" i="15" s="1"/>
  <c r="U22" i="15"/>
  <c r="V22" i="15" s="1"/>
  <c r="U32" i="15"/>
  <c r="U34" i="15"/>
  <c r="U27" i="15"/>
  <c r="V27" i="15" s="1"/>
  <c r="U22" i="4"/>
  <c r="T22" i="4"/>
  <c r="U21" i="4"/>
  <c r="T21" i="4"/>
  <c r="U17" i="5"/>
  <c r="U18" i="5"/>
  <c r="U20" i="5"/>
  <c r="T20" i="5"/>
  <c r="V34" i="15" l="1"/>
  <c r="V11" i="15"/>
  <c r="V32" i="15"/>
  <c r="V22" i="4"/>
  <c r="V21" i="4"/>
  <c r="V20" i="5"/>
  <c r="V17" i="5"/>
  <c r="V18" i="5"/>
  <c r="U27" i="4"/>
  <c r="T27" i="4"/>
  <c r="U25" i="4"/>
  <c r="T25" i="4"/>
  <c r="U17" i="4"/>
  <c r="T17" i="4"/>
  <c r="V27" i="4" l="1"/>
  <c r="V25" i="4"/>
  <c r="V17" i="4"/>
  <c r="U23" i="4"/>
  <c r="T23" i="4"/>
  <c r="U20" i="4"/>
  <c r="T20" i="4"/>
  <c r="U24" i="4"/>
  <c r="T24" i="4"/>
  <c r="U19" i="4"/>
  <c r="T19" i="4"/>
  <c r="V20" i="4" l="1"/>
  <c r="V19" i="4"/>
  <c r="V24" i="4"/>
  <c r="V23" i="4"/>
  <c r="U11" i="17" l="1"/>
  <c r="T11" i="17"/>
  <c r="V11" i="17" s="1"/>
  <c r="U10" i="17"/>
  <c r="T10" i="17"/>
  <c r="V10" i="17" s="1"/>
  <c r="U18" i="3" l="1"/>
  <c r="U19" i="3"/>
  <c r="U16" i="3"/>
  <c r="T18" i="3"/>
  <c r="T19" i="3"/>
  <c r="T16" i="3"/>
  <c r="V19" i="3" l="1"/>
  <c r="V16" i="3"/>
  <c r="V18" i="3"/>
  <c r="U25" i="19"/>
  <c r="T25" i="19"/>
  <c r="V25" i="19" s="1"/>
  <c r="U24" i="19"/>
  <c r="T24" i="19"/>
  <c r="V24" i="19" s="1"/>
  <c r="U23" i="19"/>
  <c r="T23" i="19"/>
  <c r="V23" i="19" s="1"/>
  <c r="U22" i="19"/>
  <c r="T22" i="19"/>
  <c r="V22" i="19" s="1"/>
  <c r="U21" i="19"/>
  <c r="T21" i="19"/>
  <c r="V21" i="19" s="1"/>
  <c r="U20" i="19"/>
  <c r="T20" i="19"/>
  <c r="V20" i="19" s="1"/>
  <c r="U19" i="19"/>
  <c r="T19" i="19"/>
  <c r="V19" i="19" s="1"/>
  <c r="U15" i="19"/>
  <c r="T15" i="19"/>
  <c r="V15" i="19" s="1"/>
  <c r="U18" i="19"/>
  <c r="T18" i="19"/>
  <c r="U17" i="19"/>
  <c r="T17" i="19"/>
  <c r="V17" i="19" s="1"/>
  <c r="U10" i="19"/>
  <c r="T10" i="19"/>
  <c r="U9" i="19"/>
  <c r="T9" i="19"/>
  <c r="V9" i="19" s="1"/>
  <c r="U16" i="19"/>
  <c r="T16" i="19"/>
  <c r="U12" i="19"/>
  <c r="T12" i="19"/>
  <c r="V12" i="19" s="1"/>
  <c r="U6" i="19"/>
  <c r="T6" i="19"/>
  <c r="U14" i="19"/>
  <c r="T14" i="19"/>
  <c r="V14" i="19" s="1"/>
  <c r="U7" i="19"/>
  <c r="T7" i="19"/>
  <c r="U13" i="19"/>
  <c r="T13" i="19"/>
  <c r="V13" i="19" s="1"/>
  <c r="U8" i="19"/>
  <c r="T8" i="19"/>
  <c r="U11" i="19"/>
  <c r="T11" i="19"/>
  <c r="V11" i="19" s="1"/>
  <c r="U15" i="20"/>
  <c r="T15" i="20"/>
  <c r="U14" i="20"/>
  <c r="T14" i="20"/>
  <c r="U13" i="20"/>
  <c r="T13" i="20"/>
  <c r="U12" i="20"/>
  <c r="T12" i="20"/>
  <c r="U11" i="20"/>
  <c r="T11" i="20"/>
  <c r="U10" i="20"/>
  <c r="T10" i="20"/>
  <c r="U9" i="20"/>
  <c r="T9" i="20"/>
  <c r="U8" i="20"/>
  <c r="T8" i="20"/>
  <c r="U7" i="20"/>
  <c r="T7" i="20"/>
  <c r="U6" i="20"/>
  <c r="T6" i="20"/>
  <c r="U15" i="18"/>
  <c r="T15" i="18"/>
  <c r="U14" i="18"/>
  <c r="T14" i="18"/>
  <c r="U13" i="18"/>
  <c r="T13" i="18"/>
  <c r="U12" i="18"/>
  <c r="T12" i="18"/>
  <c r="U11" i="18"/>
  <c r="T11" i="18"/>
  <c r="U10" i="18"/>
  <c r="T10" i="18"/>
  <c r="U9" i="18"/>
  <c r="T9" i="18"/>
  <c r="U8" i="18"/>
  <c r="T8" i="18"/>
  <c r="U7" i="18"/>
  <c r="T7" i="18"/>
  <c r="U6" i="18"/>
  <c r="T6" i="18"/>
  <c r="U15" i="17"/>
  <c r="T15" i="17"/>
  <c r="U14" i="17"/>
  <c r="T14" i="17"/>
  <c r="U13" i="17"/>
  <c r="T13" i="17"/>
  <c r="U12" i="17"/>
  <c r="T12" i="17"/>
  <c r="U9" i="17"/>
  <c r="T9" i="17"/>
  <c r="U8" i="17"/>
  <c r="T8" i="17"/>
  <c r="U7" i="17"/>
  <c r="T7" i="17"/>
  <c r="U6" i="17"/>
  <c r="T6" i="17"/>
  <c r="V8" i="19" l="1"/>
  <c r="V7" i="19"/>
  <c r="V6" i="19"/>
  <c r="V16" i="19"/>
  <c r="V10" i="19"/>
  <c r="V18" i="19"/>
  <c r="V6" i="20"/>
  <c r="V7" i="20"/>
  <c r="V8" i="20"/>
  <c r="V9" i="20"/>
  <c r="V10" i="20"/>
  <c r="V11" i="20"/>
  <c r="V12" i="20"/>
  <c r="V13" i="20"/>
  <c r="V14" i="20"/>
  <c r="V15" i="20"/>
  <c r="V6" i="18"/>
  <c r="V7" i="18"/>
  <c r="V8" i="18"/>
  <c r="V9" i="18"/>
  <c r="V10" i="18"/>
  <c r="V11" i="18"/>
  <c r="V12" i="18"/>
  <c r="V13" i="18"/>
  <c r="V14" i="18"/>
  <c r="V15" i="18"/>
  <c r="V6" i="17"/>
  <c r="V7" i="17"/>
  <c r="V8" i="17"/>
  <c r="V9" i="17"/>
  <c r="V12" i="17"/>
  <c r="V13" i="17"/>
  <c r="V14" i="17"/>
  <c r="V15" i="17"/>
  <c r="T24" i="10"/>
  <c r="U24" i="10"/>
  <c r="T22" i="10"/>
  <c r="U22" i="10"/>
  <c r="T29" i="10"/>
  <c r="U29" i="10"/>
  <c r="V22" i="10" l="1"/>
  <c r="V29" i="10"/>
  <c r="V24" i="10"/>
  <c r="V14" i="4" l="1"/>
  <c r="R27" i="12"/>
  <c r="S27" i="12"/>
  <c r="R20" i="12"/>
  <c r="S20" i="12"/>
  <c r="T29" i="12"/>
  <c r="R8" i="12"/>
  <c r="R12" i="12"/>
  <c r="S12" i="12"/>
  <c r="R15" i="12"/>
  <c r="S15" i="12"/>
  <c r="R13" i="12"/>
  <c r="S13" i="12"/>
  <c r="R7" i="12"/>
  <c r="R14" i="12"/>
  <c r="R16" i="12"/>
  <c r="S16" i="12"/>
  <c r="R17" i="12"/>
  <c r="S17" i="12"/>
  <c r="T17" i="12" s="1"/>
  <c r="R19" i="12"/>
  <c r="S19" i="12"/>
  <c r="R21" i="12"/>
  <c r="S21" i="12"/>
  <c r="R22" i="12"/>
  <c r="S22" i="12"/>
  <c r="T22" i="12" s="1"/>
  <c r="R23" i="12"/>
  <c r="S23" i="12"/>
  <c r="R24" i="12"/>
  <c r="S24" i="12"/>
  <c r="R25" i="12"/>
  <c r="S25" i="12"/>
  <c r="R26" i="12"/>
  <c r="S26" i="12"/>
  <c r="R18" i="12"/>
  <c r="S18" i="12"/>
  <c r="S6" i="12"/>
  <c r="R6" i="12"/>
  <c r="S10" i="12"/>
  <c r="R10" i="12"/>
  <c r="S11" i="12"/>
  <c r="R11" i="12"/>
  <c r="S9" i="12"/>
  <c r="R9" i="12"/>
  <c r="T13" i="10"/>
  <c r="U13" i="10"/>
  <c r="T9" i="10"/>
  <c r="U6" i="10"/>
  <c r="U17" i="10"/>
  <c r="T15" i="10"/>
  <c r="U15" i="10"/>
  <c r="T19" i="10"/>
  <c r="U19" i="10"/>
  <c r="T20" i="10"/>
  <c r="U20" i="10"/>
  <c r="U12" i="10"/>
  <c r="T21" i="10"/>
  <c r="U21" i="10"/>
  <c r="T23" i="10"/>
  <c r="U23" i="10"/>
  <c r="T25" i="10"/>
  <c r="U25" i="10"/>
  <c r="T26" i="10"/>
  <c r="U26" i="10"/>
  <c r="T27" i="10"/>
  <c r="U27" i="10"/>
  <c r="T18" i="10"/>
  <c r="U18" i="10"/>
  <c r="T28" i="10"/>
  <c r="U28" i="10"/>
  <c r="T30" i="10"/>
  <c r="U30" i="10"/>
  <c r="U11" i="10"/>
  <c r="T11" i="10"/>
  <c r="U16" i="10"/>
  <c r="T16" i="10"/>
  <c r="T14" i="10"/>
  <c r="U10" i="10"/>
  <c r="T10" i="10"/>
  <c r="T10" i="9"/>
  <c r="U10" i="9"/>
  <c r="T11" i="9"/>
  <c r="U11" i="9"/>
  <c r="T12" i="9"/>
  <c r="U12" i="9"/>
  <c r="T14" i="9"/>
  <c r="U14" i="9"/>
  <c r="T15" i="9"/>
  <c r="U15" i="9"/>
  <c r="T17" i="9"/>
  <c r="U17" i="9"/>
  <c r="T13" i="9"/>
  <c r="U13" i="9"/>
  <c r="U9" i="9"/>
  <c r="U7" i="9"/>
  <c r="U8" i="9"/>
  <c r="U6" i="8"/>
  <c r="U11" i="8"/>
  <c r="U12" i="8"/>
  <c r="U13" i="8"/>
  <c r="U14" i="8"/>
  <c r="T15" i="8"/>
  <c r="U15" i="8"/>
  <c r="U8" i="8"/>
  <c r="T10" i="8"/>
  <c r="T9" i="8"/>
  <c r="T14" i="2"/>
  <c r="U14" i="2"/>
  <c r="T15" i="2"/>
  <c r="U15" i="2"/>
  <c r="T16" i="2"/>
  <c r="U16" i="2"/>
  <c r="T17" i="2"/>
  <c r="U17" i="2"/>
  <c r="T19" i="2"/>
  <c r="U19" i="2"/>
  <c r="T20" i="2"/>
  <c r="U20" i="2"/>
  <c r="T18" i="2"/>
  <c r="U18" i="2"/>
  <c r="U13" i="2"/>
  <c r="T13" i="2"/>
  <c r="U10" i="2"/>
  <c r="U12" i="2"/>
  <c r="U7" i="2"/>
  <c r="U11" i="2"/>
  <c r="U8" i="2"/>
  <c r="T26" i="4"/>
  <c r="U26" i="4"/>
  <c r="T16" i="4"/>
  <c r="U16" i="4"/>
  <c r="T18" i="4"/>
  <c r="U18" i="4"/>
  <c r="U7" i="4"/>
  <c r="U18" i="15"/>
  <c r="U21" i="15"/>
  <c r="U20" i="15"/>
  <c r="U13" i="15"/>
  <c r="U16" i="15"/>
  <c r="U10" i="15"/>
  <c r="U19" i="15"/>
  <c r="U15" i="15"/>
  <c r="U17" i="15"/>
  <c r="U29" i="15"/>
  <c r="U28" i="15"/>
  <c r="U26" i="15"/>
  <c r="U14" i="15"/>
  <c r="U31" i="15"/>
  <c r="U33" i="15"/>
  <c r="AL33" i="14"/>
  <c r="AH28" i="14"/>
  <c r="AI28" i="14"/>
  <c r="AH12" i="14"/>
  <c r="AH10" i="14"/>
  <c r="AH11" i="14"/>
  <c r="AH14" i="14"/>
  <c r="AH17" i="14"/>
  <c r="AI17" i="14"/>
  <c r="AH13" i="14"/>
  <c r="AH15" i="14"/>
  <c r="AI15" i="14"/>
  <c r="AH18" i="14"/>
  <c r="AI18" i="14"/>
  <c r="AH19" i="14"/>
  <c r="AI19" i="14"/>
  <c r="AH20" i="14"/>
  <c r="AI20" i="14"/>
  <c r="AH16" i="14"/>
  <c r="AI16" i="14"/>
  <c r="AH22" i="14"/>
  <c r="AI22" i="14"/>
  <c r="AH23" i="14"/>
  <c r="AI23" i="14"/>
  <c r="AH24" i="14"/>
  <c r="AI24" i="14"/>
  <c r="AH25" i="14"/>
  <c r="AI25" i="14"/>
  <c r="AH26" i="14"/>
  <c r="AI26" i="14"/>
  <c r="AH21" i="14"/>
  <c r="AI21" i="14"/>
  <c r="AH27" i="14"/>
  <c r="AI27" i="14"/>
  <c r="AH29" i="14"/>
  <c r="AI29" i="14"/>
  <c r="AH30" i="14"/>
  <c r="AI30" i="14"/>
  <c r="AH31" i="14"/>
  <c r="AI31" i="14"/>
  <c r="U6" i="16"/>
  <c r="T6" i="16"/>
  <c r="U14" i="5"/>
  <c r="U15" i="5"/>
  <c r="U9" i="5"/>
  <c r="U12" i="5"/>
  <c r="U19" i="5"/>
  <c r="U11" i="5"/>
  <c r="U21" i="5"/>
  <c r="U7" i="5"/>
  <c r="U8" i="5"/>
  <c r="U10" i="3"/>
  <c r="U12" i="3"/>
  <c r="U13" i="3"/>
  <c r="U9" i="3"/>
  <c r="T20" i="3"/>
  <c r="U20" i="3"/>
  <c r="T14" i="3"/>
  <c r="U14" i="3"/>
  <c r="T15" i="3"/>
  <c r="U15" i="3"/>
  <c r="T17" i="3"/>
  <c r="U17" i="3"/>
  <c r="V11" i="5" l="1"/>
  <c r="V10" i="5"/>
  <c r="V6" i="5"/>
  <c r="T13" i="12"/>
  <c r="V13" i="9"/>
  <c r="V12" i="9"/>
  <c r="V17" i="3"/>
  <c r="V12" i="8"/>
  <c r="V19" i="2"/>
  <c r="V7" i="3"/>
  <c r="V13" i="3"/>
  <c r="V26" i="4"/>
  <c r="V14" i="15"/>
  <c r="V21" i="10"/>
  <c r="V20" i="10"/>
  <c r="V6" i="10"/>
  <c r="AJ31" i="14"/>
  <c r="AJ20" i="14"/>
  <c r="AJ17" i="14"/>
  <c r="AJ10" i="14"/>
  <c r="AJ12" i="14"/>
  <c r="AJ28" i="14"/>
  <c r="V31" i="15"/>
  <c r="AJ27" i="14"/>
  <c r="AJ24" i="14"/>
  <c r="T15" i="12"/>
  <c r="V17" i="2"/>
  <c r="V15" i="8"/>
  <c r="V11" i="8"/>
  <c r="V6" i="3"/>
  <c r="V11" i="3"/>
  <c r="V9" i="3"/>
  <c r="V8" i="3"/>
  <c r="V28" i="10"/>
  <c r="V25" i="10"/>
  <c r="V19" i="10"/>
  <c r="V17" i="10"/>
  <c r="V8" i="10"/>
  <c r="V18" i="10"/>
  <c r="V23" i="10"/>
  <c r="V7" i="10"/>
  <c r="V11" i="10"/>
  <c r="V13" i="4"/>
  <c r="V7" i="4"/>
  <c r="V15" i="4"/>
  <c r="V18" i="4"/>
  <c r="V9" i="4"/>
  <c r="V7" i="8"/>
  <c r="V10" i="8"/>
  <c r="V8" i="8"/>
  <c r="V9" i="8"/>
  <c r="V6" i="2"/>
  <c r="V12" i="2"/>
  <c r="V10" i="2"/>
  <c r="V9" i="2"/>
  <c r="V14" i="2"/>
  <c r="V20" i="2"/>
  <c r="V16" i="2"/>
  <c r="V7" i="2"/>
  <c r="V17" i="9"/>
  <c r="V14" i="9"/>
  <c r="V11" i="9"/>
  <c r="V9" i="9"/>
  <c r="T25" i="12"/>
  <c r="T23" i="12"/>
  <c r="T24" i="12"/>
  <c r="T27" i="12"/>
  <c r="T20" i="12"/>
  <c r="T14" i="12"/>
  <c r="T18" i="12"/>
  <c r="T7" i="12"/>
  <c r="T10" i="12"/>
  <c r="T26" i="12"/>
  <c r="T21" i="12"/>
  <c r="T8" i="12"/>
  <c r="T19" i="12"/>
  <c r="T16" i="12"/>
  <c r="T12" i="12"/>
  <c r="T11" i="12"/>
  <c r="T9" i="12"/>
  <c r="V30" i="10"/>
  <c r="V27" i="10"/>
  <c r="V12" i="10"/>
  <c r="V13" i="10"/>
  <c r="V16" i="10"/>
  <c r="V26" i="10"/>
  <c r="V15" i="10"/>
  <c r="V9" i="10"/>
  <c r="V10" i="9"/>
  <c r="V15" i="9"/>
  <c r="V6" i="9"/>
  <c r="V7" i="9"/>
  <c r="V8" i="9"/>
  <c r="V14" i="8"/>
  <c r="V13" i="8"/>
  <c r="V6" i="8"/>
  <c r="V18" i="2"/>
  <c r="V15" i="2"/>
  <c r="V13" i="2"/>
  <c r="V11" i="2"/>
  <c r="V8" i="2"/>
  <c r="V16" i="4"/>
  <c r="V10" i="4"/>
  <c r="V11" i="4"/>
  <c r="V12" i="4"/>
  <c r="V8" i="4"/>
  <c r="V6" i="4"/>
  <c r="T6" i="12"/>
  <c r="V14" i="10"/>
  <c r="V10" i="10"/>
  <c r="V7" i="15"/>
  <c r="V13" i="15"/>
  <c r="V18" i="15"/>
  <c r="V28" i="15"/>
  <c r="V8" i="15"/>
  <c r="V19" i="15"/>
  <c r="V16" i="15"/>
  <c r="V20" i="15"/>
  <c r="V29" i="15"/>
  <c r="V10" i="15"/>
  <c r="V12" i="15"/>
  <c r="V33" i="15"/>
  <c r="V15" i="15"/>
  <c r="V21" i="15"/>
  <c r="V26" i="15"/>
  <c r="V17" i="15"/>
  <c r="V9" i="15"/>
  <c r="V6" i="15"/>
  <c r="AJ23" i="14"/>
  <c r="AJ6" i="14"/>
  <c r="AJ19" i="14"/>
  <c r="AJ13" i="14"/>
  <c r="AJ21" i="14"/>
  <c r="AJ9" i="14"/>
  <c r="AJ30" i="14"/>
  <c r="AJ25" i="14"/>
  <c r="AJ22" i="14"/>
  <c r="AJ15" i="14"/>
  <c r="AJ14" i="14"/>
  <c r="AJ7" i="14"/>
  <c r="AJ29" i="14"/>
  <c r="AJ26" i="14"/>
  <c r="AJ16" i="14"/>
  <c r="AJ18" i="14"/>
  <c r="AJ11" i="14"/>
  <c r="AJ8" i="14"/>
  <c r="V6" i="16"/>
  <c r="V9" i="5"/>
  <c r="V14" i="5"/>
  <c r="V19" i="5"/>
  <c r="V13" i="5"/>
  <c r="V21" i="5"/>
  <c r="V15" i="5"/>
  <c r="V8" i="5"/>
  <c r="V12" i="5"/>
  <c r="V16" i="5"/>
  <c r="V7" i="5"/>
  <c r="V14" i="3"/>
  <c r="V20" i="3"/>
  <c r="V12" i="3"/>
  <c r="V15" i="3"/>
  <c r="V10" i="3"/>
</calcChain>
</file>

<file path=xl/sharedStrings.xml><?xml version="1.0" encoding="utf-8"?>
<sst xmlns="http://schemas.openxmlformats.org/spreadsheetml/2006/main" count="1021" uniqueCount="328">
  <si>
    <t>TOTAL</t>
  </si>
  <si>
    <t>BIKE NO</t>
  </si>
  <si>
    <t>LIC NO</t>
  </si>
  <si>
    <t>COMPETITOR</t>
  </si>
  <si>
    <t>POS</t>
  </si>
  <si>
    <t>H1</t>
  </si>
  <si>
    <t>H2</t>
  </si>
  <si>
    <t>REGION</t>
  </si>
  <si>
    <t>BP</t>
  </si>
  <si>
    <t>SUB TOTAL</t>
  </si>
  <si>
    <t>DROP POINTS</t>
  </si>
  <si>
    <t>2016 KZN MOTOCROSS CHAMPIONSHIP - MX50CC SUPPORT (NON CHAMPIONSHIP CLASS)</t>
  </si>
  <si>
    <t>2016 KZN MOTOCROSS CHAMPIONSHIP - MX50CC</t>
  </si>
  <si>
    <t>2016 KZN MOTOCROSS CHAMPIONSHIP - MX65CC</t>
  </si>
  <si>
    <t>2016 KZN MOTOCROSS CHAMPIONSHIP - MX PRO MINI</t>
  </si>
  <si>
    <t xml:space="preserve"> </t>
  </si>
  <si>
    <t>2016 KZN MOTOCROSS CHAMPIONSHIP - MX HIGH SCHOOL</t>
  </si>
  <si>
    <t>2016 KZN MOTOCROSS CHAMPIONSHIP - MX 2</t>
  </si>
  <si>
    <t>2016 KZN MOTOCROSS CHAMPIONSHIP - MX 1</t>
  </si>
  <si>
    <t>2016 KZN MOTOCROSS CHAMPIONSHIP - MX 3</t>
  </si>
  <si>
    <t>2016 KZN MOTOCROSS CHAMPIONSHIP - MX LADIES</t>
  </si>
  <si>
    <t>2016 KZN MOTOCROSS CHAMPIONSHIP - MX SUPPORT (NON CHAMPIONSHIP CLASS)</t>
  </si>
  <si>
    <t>Michael Kretzmann</t>
  </si>
  <si>
    <t>Gavin Frost</t>
  </si>
  <si>
    <t>Rodney Odendaal</t>
  </si>
  <si>
    <t>Brett Bircher</t>
  </si>
  <si>
    <t>171</t>
  </si>
  <si>
    <t>100</t>
  </si>
  <si>
    <t>3</t>
  </si>
  <si>
    <t>KZN</t>
  </si>
  <si>
    <t>163099</t>
  </si>
  <si>
    <t>36076</t>
  </si>
  <si>
    <t>4286</t>
  </si>
  <si>
    <t>2931</t>
  </si>
  <si>
    <t>Midway</t>
  </si>
  <si>
    <t>Wikus van Sandwyk</t>
  </si>
  <si>
    <t>Cayle Dormehl</t>
  </si>
  <si>
    <t>1082</t>
  </si>
  <si>
    <t>1273</t>
  </si>
  <si>
    <t>221</t>
  </si>
  <si>
    <t>Bradley Fenton</t>
  </si>
  <si>
    <t>Tyler Robins</t>
  </si>
  <si>
    <t>Justin Buist</t>
  </si>
  <si>
    <t>Daniel van zyl</t>
  </si>
  <si>
    <t>Roger Bergstrom</t>
  </si>
  <si>
    <t>Wyatt Avis</t>
  </si>
  <si>
    <t>Michael Pentecost</t>
  </si>
  <si>
    <t>1028</t>
  </si>
  <si>
    <t>3423</t>
  </si>
  <si>
    <t>1024</t>
  </si>
  <si>
    <t>6526</t>
  </si>
  <si>
    <t>4486</t>
  </si>
  <si>
    <t>1169</t>
  </si>
  <si>
    <t>1514</t>
  </si>
  <si>
    <t>111</t>
  </si>
  <si>
    <t>53</t>
  </si>
  <si>
    <t>11</t>
  </si>
  <si>
    <t>25</t>
  </si>
  <si>
    <t>50</t>
  </si>
  <si>
    <t>Michael Wolhuter</t>
  </si>
  <si>
    <t>Logan Smith</t>
  </si>
  <si>
    <t>Mason Buist</t>
  </si>
  <si>
    <t>Cameron Thompson</t>
  </si>
  <si>
    <t>Kyle Flanagan</t>
  </si>
  <si>
    <t>8230</t>
  </si>
  <si>
    <t>319198</t>
  </si>
  <si>
    <t>1023</t>
  </si>
  <si>
    <t>13511</t>
  </si>
  <si>
    <t>10555</t>
  </si>
  <si>
    <t>92</t>
  </si>
  <si>
    <t>DNF</t>
  </si>
  <si>
    <t>Marco D'Almeida</t>
  </si>
  <si>
    <t>Mitchell Harvey</t>
  </si>
  <si>
    <t>Cameron Odendaal</t>
  </si>
  <si>
    <t>Austin Gray</t>
  </si>
  <si>
    <t>Dalan Hall</t>
  </si>
  <si>
    <t>Lian Still</t>
  </si>
  <si>
    <t>Ryan Bosiger</t>
  </si>
  <si>
    <t>Jonathan Hubbard</t>
  </si>
  <si>
    <t>Zane Odendaal</t>
  </si>
  <si>
    <t>35122</t>
  </si>
  <si>
    <t>35315</t>
  </si>
  <si>
    <t>4287</t>
  </si>
  <si>
    <t>35288</t>
  </si>
  <si>
    <t>1158</t>
  </si>
  <si>
    <t>35218</t>
  </si>
  <si>
    <t>30233</t>
  </si>
  <si>
    <t>29703</t>
  </si>
  <si>
    <t>29671</t>
  </si>
  <si>
    <t>105556</t>
  </si>
  <si>
    <t>29</t>
  </si>
  <si>
    <t>317</t>
  </si>
  <si>
    <t>E191</t>
  </si>
  <si>
    <t>10</t>
  </si>
  <si>
    <t>21</t>
  </si>
  <si>
    <t>DNR</t>
  </si>
  <si>
    <t>Kendra Payn</t>
  </si>
  <si>
    <t>201626</t>
  </si>
  <si>
    <t>201623</t>
  </si>
  <si>
    <t>4</t>
  </si>
  <si>
    <t>Social Licence</t>
  </si>
  <si>
    <t>Luke Grundy</t>
  </si>
  <si>
    <t>25439</t>
  </si>
  <si>
    <t>450</t>
  </si>
  <si>
    <t>Troy Muraour</t>
  </si>
  <si>
    <t>29674</t>
  </si>
  <si>
    <t>Kade van Deventer</t>
  </si>
  <si>
    <t>32244</t>
  </si>
  <si>
    <t>James Moore</t>
  </si>
  <si>
    <t>33140</t>
  </si>
  <si>
    <t>Cheyenne de Lima</t>
  </si>
  <si>
    <t>32067</t>
  </si>
  <si>
    <t>Jaydene de Lima</t>
  </si>
  <si>
    <t>29741</t>
  </si>
  <si>
    <t>Amber McGreger</t>
  </si>
  <si>
    <t>33308</t>
  </si>
  <si>
    <t>97</t>
  </si>
  <si>
    <t>Wyatt McGreger</t>
  </si>
  <si>
    <t>30734</t>
  </si>
  <si>
    <t>Tyron Matthysen</t>
  </si>
  <si>
    <t>36073</t>
  </si>
  <si>
    <t>163301</t>
  </si>
  <si>
    <t>J388</t>
  </si>
  <si>
    <t>Kieran Holm</t>
  </si>
  <si>
    <t>8240</t>
  </si>
  <si>
    <t>69</t>
  </si>
  <si>
    <t>Jordan van Wyk</t>
  </si>
  <si>
    <t>24212</t>
  </si>
  <si>
    <t>747</t>
  </si>
  <si>
    <t>Trey Cox</t>
  </si>
  <si>
    <t>28333</t>
  </si>
  <si>
    <t>Tristan Durow</t>
  </si>
  <si>
    <t>14224</t>
  </si>
  <si>
    <t>Chase Dormehl</t>
  </si>
  <si>
    <t>318885</t>
  </si>
  <si>
    <t>Murray Smith</t>
  </si>
  <si>
    <t>31938</t>
  </si>
  <si>
    <t>Levi Bekker</t>
  </si>
  <si>
    <t>81023</t>
  </si>
  <si>
    <t>Tyler Petersen</t>
  </si>
  <si>
    <t>319551</t>
  </si>
  <si>
    <t>88</t>
  </si>
  <si>
    <t>Slade Botha</t>
  </si>
  <si>
    <t>18936</t>
  </si>
  <si>
    <t>Cameron Durow</t>
  </si>
  <si>
    <t>7330</t>
  </si>
  <si>
    <t>Shauen Mamba</t>
  </si>
  <si>
    <t>28921</t>
  </si>
  <si>
    <t>21914</t>
  </si>
  <si>
    <t>26</t>
  </si>
  <si>
    <t>2016 KZN MOTOCROSS CHAMPIONSHIP - MX85cc</t>
  </si>
  <si>
    <t>2016 KZN MOTOCROSS CHAMPIONSHIP - MX 80cc AUTO CLUTCH (NON-CHAMPIONSHIP CLASS)</t>
  </si>
  <si>
    <t>2016 KZN MOTOCROSS CHAMPIONSHIP - MX2B (NON-CHAMPIONSHIP CLASS)</t>
  </si>
  <si>
    <t>2016 KZN MOTOCROSS CHAMPIONSHIP - MX 85cc ENDURO (NON-CHAMPIONSHIP CLASS)</t>
  </si>
  <si>
    <t>2016 KZN MOTOCROSS CHAMPIONSHIP - MX ENDURO (NON CHAMPIONSHIP CLASS)</t>
  </si>
  <si>
    <t>Erle Vaughan</t>
  </si>
  <si>
    <t>Aaron Hoogers</t>
  </si>
  <si>
    <t>Brett Webb</t>
  </si>
  <si>
    <t>Robin Gurr</t>
  </si>
  <si>
    <t>309</t>
  </si>
  <si>
    <t>Terry Wolhuter</t>
  </si>
  <si>
    <t>Ryan van Munster</t>
  </si>
  <si>
    <t>80</t>
  </si>
  <si>
    <t>Dustan Elliot</t>
  </si>
  <si>
    <t>126</t>
  </si>
  <si>
    <t>Thunder Valley</t>
  </si>
  <si>
    <t>Bryce Petersen</t>
  </si>
  <si>
    <t>Adrian Bower</t>
  </si>
  <si>
    <t>24</t>
  </si>
  <si>
    <t>Troy Kritzinger</t>
  </si>
  <si>
    <t>8383</t>
  </si>
  <si>
    <t>Riley Wium</t>
  </si>
  <si>
    <t>Cayden Purchase</t>
  </si>
  <si>
    <t>201738</t>
  </si>
  <si>
    <t>Troy Herbestein</t>
  </si>
  <si>
    <t>x</t>
  </si>
  <si>
    <t>Tyler Smith</t>
  </si>
  <si>
    <t>Declan Borman</t>
  </si>
  <si>
    <t>36495</t>
  </si>
  <si>
    <t>35299</t>
  </si>
  <si>
    <t>Cameron Newberry</t>
  </si>
  <si>
    <t>Ben Hechter</t>
  </si>
  <si>
    <t>Kevin Ayliffe</t>
  </si>
  <si>
    <t>John-Roy Aliffe</t>
  </si>
  <si>
    <t>Brett Swanepoel</t>
  </si>
  <si>
    <t>1366</t>
  </si>
  <si>
    <t>Justin Cope</t>
  </si>
  <si>
    <t>2219</t>
  </si>
  <si>
    <t>Rod Bergstrom</t>
  </si>
  <si>
    <t>Garratt Baker</t>
  </si>
  <si>
    <t>8222</t>
  </si>
  <si>
    <t>Ross Dilks</t>
  </si>
  <si>
    <t>Jayden Pateras</t>
  </si>
  <si>
    <t>35348</t>
  </si>
  <si>
    <t>281</t>
  </si>
  <si>
    <t>Joshua Pretorius</t>
  </si>
  <si>
    <t>291</t>
  </si>
  <si>
    <t>social Licence</t>
  </si>
  <si>
    <t>3x</t>
  </si>
  <si>
    <t>201750</t>
  </si>
  <si>
    <t>36487</t>
  </si>
  <si>
    <t>141</t>
  </si>
  <si>
    <t>Alex Nilson</t>
  </si>
  <si>
    <t>Anthony Botha</t>
  </si>
  <si>
    <t>E115</t>
  </si>
  <si>
    <t>Danie van Zyl</t>
  </si>
  <si>
    <t>8223</t>
  </si>
  <si>
    <t>31319</t>
  </si>
  <si>
    <t>8629</t>
  </si>
  <si>
    <t>33581</t>
  </si>
  <si>
    <t>36526</t>
  </si>
  <si>
    <t>57</t>
  </si>
  <si>
    <t>DNS</t>
  </si>
  <si>
    <t>Blake Spencer</t>
  </si>
  <si>
    <t>Dylan Bold</t>
  </si>
  <si>
    <t>37131</t>
  </si>
  <si>
    <t>46</t>
  </si>
  <si>
    <t>Blake Frost</t>
  </si>
  <si>
    <t>37090</t>
  </si>
  <si>
    <t>70</t>
  </si>
  <si>
    <t>Wesley Sachse</t>
  </si>
  <si>
    <t>36600</t>
  </si>
  <si>
    <t>146</t>
  </si>
  <si>
    <t>Dylan Lloyd Kirk</t>
  </si>
  <si>
    <t>28170</t>
  </si>
  <si>
    <t>Darren Bold</t>
  </si>
  <si>
    <t>36063</t>
  </si>
  <si>
    <t>Blake Young</t>
  </si>
  <si>
    <t>5451</t>
  </si>
  <si>
    <t>Luke Walker</t>
  </si>
  <si>
    <t>33997</t>
  </si>
  <si>
    <t>J330</t>
  </si>
  <si>
    <t>Nick Walker</t>
  </si>
  <si>
    <t>31712</t>
  </si>
  <si>
    <t>J232</t>
  </si>
  <si>
    <t xml:space="preserve">DNS </t>
  </si>
  <si>
    <t>Dylan Kirk</t>
  </si>
  <si>
    <t>Steven Graham</t>
  </si>
  <si>
    <t>29716</t>
  </si>
  <si>
    <t>3512</t>
  </si>
  <si>
    <t>20</t>
  </si>
  <si>
    <t>29705</t>
  </si>
  <si>
    <t>85</t>
  </si>
  <si>
    <t>Chris Nel</t>
  </si>
  <si>
    <t>37129</t>
  </si>
  <si>
    <t>35</t>
  </si>
  <si>
    <t>Liam van Zyl</t>
  </si>
  <si>
    <t>38082</t>
  </si>
  <si>
    <t>37279</t>
  </si>
  <si>
    <t>31302</t>
  </si>
  <si>
    <t>Declan Bornman</t>
  </si>
  <si>
    <t>Gareth Whyte</t>
  </si>
  <si>
    <t>5270</t>
  </si>
  <si>
    <t>Terry Grey</t>
  </si>
  <si>
    <t>14140</t>
  </si>
  <si>
    <t>4796</t>
  </si>
  <si>
    <t>103</t>
  </si>
  <si>
    <t>Brendon Crookes</t>
  </si>
  <si>
    <t>36528</t>
  </si>
  <si>
    <t>237</t>
  </si>
  <si>
    <t>31254</t>
  </si>
  <si>
    <t>Ross Pretorius</t>
  </si>
  <si>
    <t>34744</t>
  </si>
  <si>
    <t>36497</t>
  </si>
  <si>
    <t xml:space="preserve">DNF </t>
  </si>
  <si>
    <t>2973</t>
  </si>
  <si>
    <t>Holeshot Harries</t>
  </si>
  <si>
    <t>Deagan Metcalf</t>
  </si>
  <si>
    <t>23250</t>
  </si>
  <si>
    <t>Nathan Rawlins</t>
  </si>
  <si>
    <t>Wayne Kruger</t>
  </si>
  <si>
    <t>Cam Thompson</t>
  </si>
  <si>
    <t>Chris Rae</t>
  </si>
  <si>
    <t>51</t>
  </si>
  <si>
    <t>Luke Colman</t>
  </si>
  <si>
    <t>36397</t>
  </si>
  <si>
    <t>Cohen Cameron</t>
  </si>
  <si>
    <t>52</t>
  </si>
  <si>
    <t>Cayden Allegaert</t>
  </si>
  <si>
    <t>36527</t>
  </si>
  <si>
    <t>72</t>
  </si>
  <si>
    <t>Scott Spencer</t>
  </si>
  <si>
    <t>Joel van Zyl</t>
  </si>
  <si>
    <t>2</t>
  </si>
  <si>
    <t>Triston Walter</t>
  </si>
  <si>
    <t>Miles Walter</t>
  </si>
  <si>
    <t>J C De Bruin</t>
  </si>
  <si>
    <t>7257</t>
  </si>
  <si>
    <t>361</t>
  </si>
  <si>
    <t>Michael English</t>
  </si>
  <si>
    <t>96</t>
  </si>
  <si>
    <t>32673</t>
  </si>
  <si>
    <t>C175</t>
  </si>
  <si>
    <t>Michael Spencer</t>
  </si>
  <si>
    <t>Dean Henning</t>
  </si>
  <si>
    <t>35682</t>
  </si>
  <si>
    <t>Daniel De Bruin</t>
  </si>
  <si>
    <t>Martin Upton</t>
  </si>
  <si>
    <t>8926</t>
  </si>
  <si>
    <t>o/e?</t>
  </si>
  <si>
    <t>38062</t>
  </si>
  <si>
    <t>Lee Singh</t>
  </si>
  <si>
    <t>36416</t>
  </si>
  <si>
    <t>30</t>
  </si>
  <si>
    <t>214</t>
  </si>
  <si>
    <t>Reagen Wasmuth</t>
  </si>
  <si>
    <t>4313</t>
  </si>
  <si>
    <t>Geoff Wolhuter</t>
  </si>
  <si>
    <t>100752</t>
  </si>
  <si>
    <t>Blane Gaugain</t>
  </si>
  <si>
    <t>37114</t>
  </si>
  <si>
    <t>Kyle West</t>
  </si>
  <si>
    <t>30316</t>
  </si>
  <si>
    <t>Mitch Buchanan</t>
  </si>
  <si>
    <t>36892</t>
  </si>
  <si>
    <t>Jonathan Low</t>
  </si>
  <si>
    <t>o/e</t>
  </si>
  <si>
    <t>xc</t>
  </si>
  <si>
    <t>Steve Baker</t>
  </si>
  <si>
    <t>38261</t>
  </si>
  <si>
    <t>Kaiden Everton</t>
  </si>
  <si>
    <t>38239</t>
  </si>
  <si>
    <t>Kyran Everton</t>
  </si>
  <si>
    <t>38237</t>
  </si>
  <si>
    <t>40</t>
  </si>
  <si>
    <t>Jadene de Lima</t>
  </si>
  <si>
    <t>Kiaran Holms</t>
  </si>
  <si>
    <t>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</si>
</sst>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;@"/>
  </numFmts>
  <fonts count="13" x14ac:knownFonts="1">
    <font>
      <sz val="10"/>
      <name val="Arial"/>
    </font>
    <font>
      <sz val="10"/>
      <name val="Calibri"/>
      <family val="2"/>
      <scheme val="minor"/>
    </font>
    <font>
      <sz val="10"/>
      <name val="Arial Narrow"/>
      <family val="2"/>
    </font>
    <font>
      <b/>
      <sz val="10"/>
      <color indexed="10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2"/>
      <name val="Calibri"/>
      <family val="2"/>
      <scheme val="minor"/>
    </font>
    <font>
      <sz val="10"/>
      <name val="Arial"/>
      <family val="2"/>
    </font>
    <font>
      <b/>
      <sz val="10"/>
      <name val="Arial Narrow"/>
      <family val="2"/>
    </font>
    <font>
      <sz val="10"/>
      <name val="Calibri"/>
      <family val="2"/>
    </font>
    <font>
      <b/>
      <sz val="10"/>
      <color rgb="FFFF0000"/>
      <name val="Calibri"/>
      <family val="2"/>
      <scheme val="minor"/>
    </font>
    <font>
      <b/>
      <sz val="10"/>
      <color rgb="FFFF0000"/>
      <name val="Calibri"/>
      <family val="2"/>
    </font>
    <font>
      <b/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2" fillId="0" borderId="0"/>
    <xf numFmtId="1" fontId="6" fillId="0" borderId="25">
      <alignment horizontal="center"/>
    </xf>
    <xf numFmtId="1" fontId="7" fillId="0" borderId="0" applyBorder="0">
      <alignment horizontal="center"/>
    </xf>
  </cellStyleXfs>
  <cellXfs count="381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Fill="1"/>
    <xf numFmtId="0" fontId="1" fillId="0" borderId="3" xfId="1" applyFont="1" applyFill="1" applyBorder="1" applyAlignment="1">
      <alignment horizontal="center"/>
    </xf>
    <xf numFmtId="0" fontId="1" fillId="0" borderId="4" xfId="1" applyFont="1" applyFill="1" applyBorder="1" applyAlignment="1">
      <alignment horizontal="center"/>
    </xf>
    <xf numFmtId="49" fontId="1" fillId="0" borderId="5" xfId="1" applyNumberFormat="1" applyFont="1" applyFill="1" applyBorder="1" applyAlignment="1">
      <alignment horizontal="center"/>
    </xf>
    <xf numFmtId="0" fontId="1" fillId="0" borderId="6" xfId="1" applyFont="1" applyFill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8" xfId="1" applyFont="1" applyFill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1" fillId="0" borderId="35" xfId="1" applyFont="1" applyFill="1" applyBorder="1" applyAlignment="1">
      <alignment horizontal="center"/>
    </xf>
    <xf numFmtId="0" fontId="1" fillId="0" borderId="36" xfId="1" applyFont="1" applyFill="1" applyBorder="1" applyAlignment="1">
      <alignment horizontal="center"/>
    </xf>
    <xf numFmtId="0" fontId="1" fillId="0" borderId="42" xfId="1" applyFont="1" applyFill="1" applyBorder="1" applyAlignment="1">
      <alignment horizontal="center"/>
    </xf>
    <xf numFmtId="0" fontId="1" fillId="0" borderId="41" xfId="1" applyFont="1" applyFill="1" applyBorder="1" applyAlignment="1">
      <alignment horizontal="center"/>
    </xf>
    <xf numFmtId="0" fontId="1" fillId="0" borderId="45" xfId="1" applyFont="1" applyFill="1" applyBorder="1" applyAlignment="1">
      <alignment horizontal="center"/>
    </xf>
    <xf numFmtId="1" fontId="8" fillId="0" borderId="46" xfId="3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164" fontId="4" fillId="0" borderId="14" xfId="0" applyNumberFormat="1" applyFont="1" applyFill="1" applyBorder="1" applyAlignment="1">
      <alignment horizontal="center" vertical="center" wrapText="1"/>
    </xf>
    <xf numFmtId="164" fontId="4" fillId="0" borderId="14" xfId="0" applyNumberFormat="1" applyFont="1" applyFill="1" applyBorder="1" applyAlignment="1">
      <alignment horizontal="center" vertical="center" wrapText="1"/>
    </xf>
    <xf numFmtId="164" fontId="4" fillId="0" borderId="49" xfId="0" applyNumberFormat="1" applyFont="1" applyFill="1" applyBorder="1" applyAlignment="1">
      <alignment horizontal="center" vertical="center" wrapText="1"/>
    </xf>
    <xf numFmtId="164" fontId="4" fillId="0" borderId="14" xfId="0" applyNumberFormat="1" applyFont="1" applyFill="1" applyBorder="1" applyAlignment="1">
      <alignment horizontal="center" vertical="center" wrapText="1"/>
    </xf>
    <xf numFmtId="164" fontId="4" fillId="0" borderId="14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/>
    </xf>
    <xf numFmtId="164" fontId="4" fillId="0" borderId="14" xfId="0" applyNumberFormat="1" applyFont="1" applyFill="1" applyBorder="1" applyAlignment="1">
      <alignment horizontal="center" vertical="center" wrapText="1"/>
    </xf>
    <xf numFmtId="164" fontId="4" fillId="0" borderId="14" xfId="0" applyNumberFormat="1" applyFont="1" applyFill="1" applyBorder="1" applyAlignment="1">
      <alignment horizontal="center" vertical="center" wrapText="1"/>
    </xf>
    <xf numFmtId="164" fontId="4" fillId="0" borderId="15" xfId="0" applyNumberFormat="1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center" vertical="center" wrapText="1"/>
    </xf>
    <xf numFmtId="0" fontId="1" fillId="0" borderId="54" xfId="1" applyFont="1" applyFill="1" applyBorder="1" applyAlignment="1">
      <alignment horizontal="center"/>
    </xf>
    <xf numFmtId="0" fontId="1" fillId="0" borderId="57" xfId="1" applyFont="1" applyFill="1" applyBorder="1" applyAlignment="1">
      <alignment horizontal="center"/>
    </xf>
    <xf numFmtId="0" fontId="1" fillId="0" borderId="61" xfId="1" applyFont="1" applyFill="1" applyBorder="1" applyAlignment="1">
      <alignment horizontal="center"/>
    </xf>
    <xf numFmtId="0" fontId="1" fillId="0" borderId="64" xfId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64" fontId="4" fillId="0" borderId="14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164" fontId="4" fillId="0" borderId="75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/>
    </xf>
    <xf numFmtId="0" fontId="1" fillId="0" borderId="76" xfId="1" applyFont="1" applyFill="1" applyBorder="1" applyAlignment="1">
      <alignment horizontal="center"/>
    </xf>
    <xf numFmtId="0" fontId="1" fillId="0" borderId="78" xfId="1" applyFont="1" applyFill="1" applyBorder="1" applyAlignment="1">
      <alignment horizontal="center"/>
    </xf>
    <xf numFmtId="1" fontId="10" fillId="2" borderId="64" xfId="2" applyFont="1" applyFill="1" applyBorder="1" applyAlignment="1">
      <alignment horizontal="center"/>
    </xf>
    <xf numFmtId="1" fontId="8" fillId="0" borderId="64" xfId="3" applyFont="1" applyFill="1" applyBorder="1" applyAlignment="1">
      <alignment horizontal="center"/>
    </xf>
    <xf numFmtId="0" fontId="1" fillId="0" borderId="69" xfId="1" applyFont="1" applyFill="1" applyBorder="1" applyAlignment="1">
      <alignment horizontal="center"/>
    </xf>
    <xf numFmtId="0" fontId="9" fillId="2" borderId="46" xfId="1" applyFont="1" applyFill="1" applyBorder="1" applyAlignment="1">
      <alignment horizontal="center"/>
    </xf>
    <xf numFmtId="0" fontId="9" fillId="2" borderId="64" xfId="1" applyFont="1" applyFill="1" applyBorder="1" applyAlignment="1">
      <alignment horizontal="center"/>
    </xf>
    <xf numFmtId="1" fontId="10" fillId="2" borderId="46" xfId="2" applyFont="1" applyFill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64" fontId="4" fillId="0" borderId="81" xfId="0" applyNumberFormat="1" applyFont="1" applyFill="1" applyBorder="1" applyAlignment="1">
      <alignment horizontal="center" vertical="center" wrapText="1"/>
    </xf>
    <xf numFmtId="0" fontId="1" fillId="0" borderId="83" xfId="1" applyFont="1" applyFill="1" applyBorder="1" applyAlignment="1">
      <alignment horizontal="center"/>
    </xf>
    <xf numFmtId="0" fontId="1" fillId="0" borderId="29" xfId="0" applyFont="1" applyFill="1" applyBorder="1" applyAlignment="1"/>
    <xf numFmtId="2" fontId="1" fillId="0" borderId="0" xfId="0" applyNumberFormat="1" applyFont="1" applyFill="1" applyBorder="1" applyAlignment="1">
      <alignment horizontal="center"/>
    </xf>
    <xf numFmtId="0" fontId="11" fillId="0" borderId="0" xfId="0" applyFont="1"/>
    <xf numFmtId="164" fontId="4" fillId="0" borderId="14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3" borderId="9" xfId="1" applyFont="1" applyFill="1" applyBorder="1" applyAlignment="1"/>
    <xf numFmtId="49" fontId="1" fillId="3" borderId="9" xfId="1" applyNumberFormat="1" applyFont="1" applyFill="1" applyBorder="1" applyAlignment="1">
      <alignment horizontal="center"/>
    </xf>
    <xf numFmtId="49" fontId="1" fillId="3" borderId="24" xfId="1" applyNumberFormat="1" applyFont="1" applyFill="1" applyBorder="1" applyAlignment="1">
      <alignment horizontal="center"/>
    </xf>
    <xf numFmtId="0" fontId="1" fillId="3" borderId="41" xfId="1" applyFont="1" applyFill="1" applyBorder="1" applyAlignment="1">
      <alignment horizontal="center"/>
    </xf>
    <xf numFmtId="0" fontId="1" fillId="3" borderId="47" xfId="1" applyFont="1" applyFill="1" applyBorder="1" applyAlignment="1">
      <alignment horizontal="center"/>
    </xf>
    <xf numFmtId="0" fontId="1" fillId="3" borderId="36" xfId="1" applyFont="1" applyFill="1" applyBorder="1" applyAlignment="1">
      <alignment horizontal="center"/>
    </xf>
    <xf numFmtId="0" fontId="1" fillId="3" borderId="9" xfId="1" applyFont="1" applyFill="1" applyBorder="1" applyAlignment="1">
      <alignment horizontal="left"/>
    </xf>
    <xf numFmtId="0" fontId="1" fillId="3" borderId="9" xfId="1" applyFont="1" applyFill="1" applyBorder="1" applyAlignment="1">
      <alignment horizontal="center"/>
    </xf>
    <xf numFmtId="0" fontId="1" fillId="3" borderId="51" xfId="1" applyFont="1" applyFill="1" applyBorder="1" applyAlignment="1">
      <alignment horizontal="center"/>
    </xf>
    <xf numFmtId="0" fontId="1" fillId="3" borderId="42" xfId="1" applyFont="1" applyFill="1" applyBorder="1" applyAlignment="1">
      <alignment horizontal="center"/>
    </xf>
    <xf numFmtId="0" fontId="1" fillId="3" borderId="50" xfId="1" applyFont="1" applyFill="1" applyBorder="1" applyAlignment="1">
      <alignment horizontal="center"/>
    </xf>
    <xf numFmtId="0" fontId="1" fillId="3" borderId="8" xfId="1" applyFont="1" applyFill="1" applyBorder="1" applyAlignment="1">
      <alignment horizontal="center"/>
    </xf>
    <xf numFmtId="0" fontId="1" fillId="3" borderId="21" xfId="1" applyFont="1" applyFill="1" applyBorder="1" applyAlignment="1">
      <alignment horizontal="center"/>
    </xf>
    <xf numFmtId="0" fontId="1" fillId="3" borderId="33" xfId="1" applyFont="1" applyFill="1" applyBorder="1" applyAlignment="1">
      <alignment horizontal="center" vertical="center" wrapText="1"/>
    </xf>
    <xf numFmtId="0" fontId="1" fillId="3" borderId="48" xfId="1" applyFont="1" applyFill="1" applyBorder="1" applyAlignment="1">
      <alignment horizontal="center" vertical="center" wrapText="1"/>
    </xf>
    <xf numFmtId="0" fontId="1" fillId="3" borderId="39" xfId="1" applyFont="1" applyFill="1" applyBorder="1" applyAlignment="1">
      <alignment horizontal="center"/>
    </xf>
    <xf numFmtId="0" fontId="1" fillId="3" borderId="34" xfId="1" applyFont="1" applyFill="1" applyBorder="1" applyAlignment="1">
      <alignment horizontal="center"/>
    </xf>
    <xf numFmtId="0" fontId="1" fillId="3" borderId="10" xfId="1" applyFont="1" applyFill="1" applyBorder="1" applyAlignment="1">
      <alignment horizontal="center"/>
    </xf>
    <xf numFmtId="0" fontId="1" fillId="3" borderId="34" xfId="1" applyFont="1" applyFill="1" applyBorder="1" applyAlignment="1">
      <alignment horizontal="center" vertical="center" wrapText="1"/>
    </xf>
    <xf numFmtId="0" fontId="1" fillId="3" borderId="10" xfId="1" applyFont="1" applyFill="1" applyBorder="1" applyAlignment="1">
      <alignment horizontal="center" vertical="center" wrapText="1"/>
    </xf>
    <xf numFmtId="0" fontId="1" fillId="3" borderId="26" xfId="1" applyFont="1" applyFill="1" applyBorder="1" applyAlignment="1">
      <alignment horizontal="left"/>
    </xf>
    <xf numFmtId="49" fontId="1" fillId="3" borderId="38" xfId="1" applyNumberFormat="1" applyFont="1" applyFill="1" applyBorder="1" applyAlignment="1">
      <alignment horizontal="center"/>
    </xf>
    <xf numFmtId="0" fontId="1" fillId="3" borderId="40" xfId="1" applyFont="1" applyFill="1" applyBorder="1" applyAlignment="1">
      <alignment horizontal="center"/>
    </xf>
    <xf numFmtId="49" fontId="1" fillId="3" borderId="39" xfId="1" applyNumberFormat="1" applyFont="1" applyFill="1" applyBorder="1" applyAlignment="1">
      <alignment horizontal="center"/>
    </xf>
    <xf numFmtId="49" fontId="1" fillId="3" borderId="27" xfId="1" applyNumberFormat="1" applyFont="1" applyFill="1" applyBorder="1" applyAlignment="1">
      <alignment horizontal="center"/>
    </xf>
    <xf numFmtId="49" fontId="1" fillId="3" borderId="51" xfId="1" applyNumberFormat="1" applyFont="1" applyFill="1" applyBorder="1" applyAlignment="1">
      <alignment horizontal="center"/>
    </xf>
    <xf numFmtId="49" fontId="1" fillId="3" borderId="21" xfId="1" applyNumberFormat="1" applyFont="1" applyFill="1" applyBorder="1" applyAlignment="1">
      <alignment horizontal="center"/>
    </xf>
    <xf numFmtId="0" fontId="1" fillId="3" borderId="50" xfId="1" applyFont="1" applyFill="1" applyBorder="1" applyAlignment="1">
      <alignment horizontal="center" vertical="center" wrapText="1"/>
    </xf>
    <xf numFmtId="0" fontId="1" fillId="3" borderId="27" xfId="1" applyFont="1" applyFill="1" applyBorder="1" applyAlignment="1">
      <alignment horizontal="center"/>
    </xf>
    <xf numFmtId="0" fontId="1" fillId="3" borderId="44" xfId="1" applyFont="1" applyFill="1" applyBorder="1" applyAlignment="1"/>
    <xf numFmtId="49" fontId="1" fillId="3" borderId="44" xfId="1" applyNumberFormat="1" applyFont="1" applyFill="1" applyBorder="1" applyAlignment="1">
      <alignment horizontal="center"/>
    </xf>
    <xf numFmtId="0" fontId="1" fillId="3" borderId="31" xfId="1" applyFont="1" applyFill="1" applyBorder="1" applyAlignment="1"/>
    <xf numFmtId="0" fontId="1" fillId="3" borderId="20" xfId="1" applyFont="1" applyFill="1" applyBorder="1" applyAlignment="1"/>
    <xf numFmtId="0" fontId="1" fillId="3" borderId="33" xfId="1" applyFont="1" applyFill="1" applyBorder="1" applyAlignment="1">
      <alignment horizontal="center"/>
    </xf>
    <xf numFmtId="0" fontId="1" fillId="3" borderId="48" xfId="1" applyFont="1" applyFill="1" applyBorder="1" applyAlignment="1">
      <alignment horizontal="center"/>
    </xf>
    <xf numFmtId="0" fontId="1" fillId="3" borderId="26" xfId="1" applyFont="1" applyFill="1" applyBorder="1" applyAlignment="1"/>
    <xf numFmtId="49" fontId="1" fillId="3" borderId="43" xfId="1" applyNumberFormat="1" applyFont="1" applyFill="1" applyBorder="1" applyAlignment="1">
      <alignment horizontal="center"/>
    </xf>
    <xf numFmtId="49" fontId="1" fillId="3" borderId="12" xfId="1" applyNumberFormat="1" applyFont="1" applyFill="1" applyBorder="1" applyAlignment="1">
      <alignment horizontal="center"/>
    </xf>
    <xf numFmtId="0" fontId="9" fillId="3" borderId="10" xfId="1" applyFont="1" applyFill="1" applyBorder="1" applyAlignment="1">
      <alignment horizontal="center"/>
    </xf>
    <xf numFmtId="49" fontId="1" fillId="3" borderId="40" xfId="1" applyNumberFormat="1" applyFont="1" applyFill="1" applyBorder="1" applyAlignment="1">
      <alignment horizontal="center"/>
    </xf>
    <xf numFmtId="0" fontId="1" fillId="3" borderId="31" xfId="1" applyFont="1" applyFill="1" applyBorder="1" applyAlignment="1">
      <alignment horizontal="left"/>
    </xf>
    <xf numFmtId="0" fontId="1" fillId="3" borderId="12" xfId="1" applyFont="1" applyFill="1" applyBorder="1" applyAlignment="1">
      <alignment horizontal="center"/>
    </xf>
    <xf numFmtId="0" fontId="1" fillId="3" borderId="66" xfId="1" applyFont="1" applyFill="1" applyBorder="1" applyAlignment="1"/>
    <xf numFmtId="49" fontId="1" fillId="3" borderId="31" xfId="1" applyNumberFormat="1" applyFont="1" applyFill="1" applyBorder="1" applyAlignment="1">
      <alignment horizontal="center"/>
    </xf>
    <xf numFmtId="0" fontId="1" fillId="3" borderId="74" xfId="1" applyFont="1" applyFill="1" applyBorder="1" applyAlignment="1">
      <alignment horizontal="center"/>
    </xf>
    <xf numFmtId="0" fontId="1" fillId="3" borderId="82" xfId="1" applyFont="1" applyFill="1" applyBorder="1" applyAlignment="1">
      <alignment horizontal="center"/>
    </xf>
    <xf numFmtId="0" fontId="9" fillId="3" borderId="34" xfId="1" applyFont="1" applyFill="1" applyBorder="1" applyAlignment="1">
      <alignment horizontal="center"/>
    </xf>
    <xf numFmtId="49" fontId="1" fillId="3" borderId="64" xfId="1" applyNumberFormat="1" applyFont="1" applyFill="1" applyBorder="1" applyAlignment="1">
      <alignment horizontal="center"/>
    </xf>
    <xf numFmtId="0" fontId="1" fillId="3" borderId="53" xfId="1" applyFont="1" applyFill="1" applyBorder="1" applyAlignment="1">
      <alignment horizontal="center"/>
    </xf>
    <xf numFmtId="49" fontId="1" fillId="3" borderId="74" xfId="1" applyNumberFormat="1" applyFont="1" applyFill="1" applyBorder="1" applyAlignment="1">
      <alignment horizontal="center"/>
    </xf>
    <xf numFmtId="0" fontId="1" fillId="3" borderId="47" xfId="1" applyFont="1" applyFill="1" applyBorder="1" applyAlignment="1">
      <alignment horizontal="center" vertical="center" wrapText="1"/>
    </xf>
    <xf numFmtId="0" fontId="1" fillId="3" borderId="43" xfId="1" applyFont="1" applyFill="1" applyBorder="1" applyAlignment="1">
      <alignment horizontal="left"/>
    </xf>
    <xf numFmtId="0" fontId="1" fillId="3" borderId="43" xfId="1" applyFont="1" applyFill="1" applyBorder="1" applyAlignment="1"/>
    <xf numFmtId="49" fontId="1" fillId="3" borderId="63" xfId="1" applyNumberFormat="1" applyFont="1" applyFill="1" applyBorder="1" applyAlignment="1">
      <alignment horizontal="center"/>
    </xf>
    <xf numFmtId="0" fontId="1" fillId="3" borderId="68" xfId="1" applyFont="1" applyFill="1" applyBorder="1" applyAlignment="1">
      <alignment horizontal="center"/>
    </xf>
    <xf numFmtId="0" fontId="1" fillId="3" borderId="43" xfId="1" applyFont="1" applyFill="1" applyBorder="1" applyAlignment="1">
      <alignment horizontal="center"/>
    </xf>
    <xf numFmtId="0" fontId="1" fillId="3" borderId="64" xfId="1" applyFont="1" applyFill="1" applyBorder="1" applyAlignment="1">
      <alignment horizontal="center"/>
    </xf>
    <xf numFmtId="0" fontId="9" fillId="3" borderId="42" xfId="1" applyFont="1" applyFill="1" applyBorder="1" applyAlignment="1">
      <alignment horizontal="center"/>
    </xf>
    <xf numFmtId="0" fontId="1" fillId="3" borderId="67" xfId="1" applyFont="1" applyFill="1" applyBorder="1" applyAlignment="1">
      <alignment horizontal="center"/>
    </xf>
    <xf numFmtId="0" fontId="9" fillId="3" borderId="67" xfId="1" applyFont="1" applyFill="1" applyBorder="1" applyAlignment="1">
      <alignment horizontal="center"/>
    </xf>
    <xf numFmtId="0" fontId="1" fillId="3" borderId="58" xfId="1" applyFont="1" applyFill="1" applyBorder="1" applyAlignment="1">
      <alignment horizontal="center"/>
    </xf>
    <xf numFmtId="0" fontId="1" fillId="3" borderId="55" xfId="1" applyFont="1" applyFill="1" applyBorder="1" applyAlignment="1">
      <alignment horizontal="center"/>
    </xf>
    <xf numFmtId="0" fontId="1" fillId="3" borderId="52" xfId="1" applyFont="1" applyFill="1" applyBorder="1" applyAlignment="1">
      <alignment horizontal="center"/>
    </xf>
    <xf numFmtId="0" fontId="1" fillId="3" borderId="62" xfId="1" applyFont="1" applyFill="1" applyBorder="1" applyAlignment="1">
      <alignment horizontal="center"/>
    </xf>
    <xf numFmtId="0" fontId="1" fillId="3" borderId="60" xfId="1" applyFont="1" applyFill="1" applyBorder="1" applyAlignment="1">
      <alignment horizontal="center"/>
    </xf>
    <xf numFmtId="0" fontId="1" fillId="3" borderId="56" xfId="1" applyFont="1" applyFill="1" applyBorder="1" applyAlignment="1">
      <alignment horizontal="center"/>
    </xf>
    <xf numFmtId="0" fontId="1" fillId="3" borderId="59" xfId="1" applyFont="1" applyFill="1" applyBorder="1" applyAlignment="1">
      <alignment horizontal="center"/>
    </xf>
    <xf numFmtId="0" fontId="1" fillId="3" borderId="0" xfId="1" applyFont="1" applyFill="1" applyBorder="1" applyAlignment="1">
      <alignment horizontal="center"/>
    </xf>
    <xf numFmtId="0" fontId="1" fillId="3" borderId="60" xfId="1" applyFont="1" applyFill="1" applyBorder="1" applyAlignment="1">
      <alignment horizontal="center" vertical="center" wrapText="1"/>
    </xf>
    <xf numFmtId="0" fontId="1" fillId="3" borderId="27" xfId="1" applyFont="1" applyFill="1" applyBorder="1" applyAlignment="1">
      <alignment horizontal="center" vertical="center" wrapText="1"/>
    </xf>
    <xf numFmtId="0" fontId="9" fillId="3" borderId="27" xfId="1" applyFont="1" applyFill="1" applyBorder="1" applyAlignment="1">
      <alignment horizontal="center"/>
    </xf>
    <xf numFmtId="0" fontId="1" fillId="3" borderId="44" xfId="1" applyFont="1" applyFill="1" applyBorder="1" applyAlignment="1">
      <alignment horizontal="left"/>
    </xf>
    <xf numFmtId="0" fontId="1" fillId="3" borderId="69" xfId="1" applyFont="1" applyFill="1" applyBorder="1" applyAlignment="1">
      <alignment horizontal="center" vertical="center" wrapText="1"/>
    </xf>
    <xf numFmtId="0" fontId="1" fillId="3" borderId="70" xfId="1" applyFont="1" applyFill="1" applyBorder="1" applyAlignment="1">
      <alignment horizontal="center" vertical="center" wrapText="1"/>
    </xf>
    <xf numFmtId="0" fontId="1" fillId="3" borderId="71" xfId="1" applyFont="1" applyFill="1" applyBorder="1" applyAlignment="1">
      <alignment horizontal="center" vertical="center" wrapText="1"/>
    </xf>
    <xf numFmtId="0" fontId="1" fillId="3" borderId="72" xfId="1" applyFont="1" applyFill="1" applyBorder="1" applyAlignment="1">
      <alignment horizontal="center" vertical="center" wrapText="1"/>
    </xf>
    <xf numFmtId="0" fontId="1" fillId="3" borderId="73" xfId="1" applyFont="1" applyFill="1" applyBorder="1" applyAlignment="1">
      <alignment horizontal="center" vertical="center" wrapText="1"/>
    </xf>
    <xf numFmtId="0" fontId="1" fillId="3" borderId="72" xfId="1" applyFont="1" applyFill="1" applyBorder="1" applyAlignment="1">
      <alignment horizontal="center"/>
    </xf>
    <xf numFmtId="0" fontId="9" fillId="3" borderId="73" xfId="1" applyFont="1" applyFill="1" applyBorder="1" applyAlignment="1">
      <alignment horizontal="center"/>
    </xf>
    <xf numFmtId="0" fontId="1" fillId="3" borderId="79" xfId="1" applyFont="1" applyFill="1" applyBorder="1" applyAlignment="1">
      <alignment horizontal="center" vertical="center" wrapText="1"/>
    </xf>
    <xf numFmtId="0" fontId="1" fillId="3" borderId="20" xfId="1" applyFont="1" applyFill="1" applyBorder="1" applyAlignment="1">
      <alignment horizontal="left"/>
    </xf>
    <xf numFmtId="0" fontId="1" fillId="3" borderId="30" xfId="1" applyFont="1" applyFill="1" applyBorder="1" applyAlignment="1">
      <alignment horizontal="center"/>
    </xf>
    <xf numFmtId="0" fontId="9" fillId="3" borderId="0" xfId="1" applyFont="1" applyFill="1" applyBorder="1" applyAlignment="1">
      <alignment horizontal="center"/>
    </xf>
    <xf numFmtId="0" fontId="9" fillId="3" borderId="10" xfId="1" applyFont="1" applyFill="1" applyBorder="1" applyAlignment="1">
      <alignment horizontal="center" vertical="center" wrapText="1"/>
    </xf>
    <xf numFmtId="0" fontId="1" fillId="3" borderId="65" xfId="1" applyFont="1" applyFill="1" applyBorder="1" applyAlignment="1">
      <alignment horizontal="left"/>
    </xf>
    <xf numFmtId="0" fontId="1" fillId="3" borderId="65" xfId="1" applyFont="1" applyFill="1" applyBorder="1" applyAlignment="1"/>
    <xf numFmtId="49" fontId="1" fillId="3" borderId="87" xfId="1" applyNumberFormat="1" applyFont="1" applyFill="1" applyBorder="1" applyAlignment="1">
      <alignment horizontal="center"/>
    </xf>
    <xf numFmtId="0" fontId="1" fillId="3" borderId="24" xfId="1" applyFont="1" applyFill="1" applyBorder="1" applyAlignment="1">
      <alignment horizontal="center"/>
    </xf>
    <xf numFmtId="0" fontId="5" fillId="3" borderId="0" xfId="0" applyFont="1" applyFill="1" applyBorder="1" applyAlignment="1">
      <alignment vertical="center"/>
    </xf>
    <xf numFmtId="0" fontId="1" fillId="3" borderId="0" xfId="0" applyFont="1" applyFill="1" applyBorder="1"/>
    <xf numFmtId="1" fontId="4" fillId="3" borderId="0" xfId="0" applyNumberFormat="1" applyFont="1" applyFill="1" applyBorder="1" applyAlignment="1">
      <alignment vertical="center" wrapText="1"/>
    </xf>
    <xf numFmtId="16" fontId="4" fillId="3" borderId="0" xfId="0" applyNumberFormat="1" applyFont="1" applyFill="1" applyBorder="1" applyAlignment="1">
      <alignment vertical="center"/>
    </xf>
    <xf numFmtId="164" fontId="4" fillId="3" borderId="0" xfId="0" applyNumberFormat="1" applyFont="1" applyFill="1" applyBorder="1" applyAlignment="1">
      <alignment vertical="center" wrapText="1"/>
    </xf>
    <xf numFmtId="164" fontId="4" fillId="3" borderId="0" xfId="0" applyNumberFormat="1" applyFont="1" applyFill="1" applyBorder="1" applyAlignment="1">
      <alignment horizontal="center" vertical="center" wrapText="1"/>
    </xf>
    <xf numFmtId="1" fontId="10" fillId="3" borderId="0" xfId="2" applyFont="1" applyFill="1" applyBorder="1" applyAlignment="1">
      <alignment horizontal="center"/>
    </xf>
    <xf numFmtId="1" fontId="8" fillId="3" borderId="0" xfId="3" applyFont="1" applyFill="1" applyBorder="1" applyAlignment="1">
      <alignment horizontal="center"/>
    </xf>
    <xf numFmtId="0" fontId="1" fillId="3" borderId="0" xfId="0" applyFont="1" applyFill="1" applyBorder="1" applyAlignment="1"/>
    <xf numFmtId="0" fontId="1" fillId="3" borderId="0" xfId="0" applyFont="1" applyFill="1" applyBorder="1" applyAlignment="1">
      <alignment horizontal="center"/>
    </xf>
    <xf numFmtId="0" fontId="3" fillId="0" borderId="93" xfId="0" applyFont="1" applyBorder="1" applyAlignment="1">
      <alignment horizontal="center"/>
    </xf>
    <xf numFmtId="49" fontId="1" fillId="3" borderId="20" xfId="1" applyNumberFormat="1" applyFont="1" applyFill="1" applyBorder="1" applyAlignment="1">
      <alignment horizontal="center"/>
    </xf>
    <xf numFmtId="49" fontId="1" fillId="3" borderId="94" xfId="1" applyNumberFormat="1" applyFont="1" applyFill="1" applyBorder="1" applyAlignment="1">
      <alignment horizontal="center"/>
    </xf>
    <xf numFmtId="49" fontId="1" fillId="3" borderId="65" xfId="1" applyNumberFormat="1" applyFont="1" applyFill="1" applyBorder="1" applyAlignment="1">
      <alignment horizontal="center"/>
    </xf>
    <xf numFmtId="49" fontId="1" fillId="3" borderId="95" xfId="1" applyNumberFormat="1" applyFont="1" applyFill="1" applyBorder="1" applyAlignment="1">
      <alignment horizontal="center"/>
    </xf>
    <xf numFmtId="49" fontId="1" fillId="3" borderId="96" xfId="1" applyNumberFormat="1" applyFont="1" applyFill="1" applyBorder="1" applyAlignment="1">
      <alignment horizontal="center"/>
    </xf>
    <xf numFmtId="0" fontId="1" fillId="3" borderId="95" xfId="1" applyFont="1" applyFill="1" applyBorder="1" applyAlignment="1"/>
    <xf numFmtId="0" fontId="1" fillId="3" borderId="96" xfId="1" applyFont="1" applyFill="1" applyBorder="1" applyAlignment="1"/>
    <xf numFmtId="0" fontId="1" fillId="0" borderId="86" xfId="0" applyFont="1" applyFill="1" applyBorder="1" applyAlignment="1">
      <alignment horizontal="center"/>
    </xf>
    <xf numFmtId="0" fontId="1" fillId="0" borderId="95" xfId="0" applyFont="1" applyBorder="1"/>
    <xf numFmtId="0" fontId="1" fillId="4" borderId="9" xfId="1" applyFont="1" applyFill="1" applyBorder="1" applyAlignment="1">
      <alignment horizontal="left"/>
    </xf>
    <xf numFmtId="49" fontId="1" fillId="4" borderId="9" xfId="1" applyNumberFormat="1" applyFont="1" applyFill="1" applyBorder="1" applyAlignment="1">
      <alignment horizontal="center"/>
    </xf>
    <xf numFmtId="0" fontId="1" fillId="4" borderId="9" xfId="1" applyFont="1" applyFill="1" applyBorder="1" applyAlignment="1">
      <alignment horizontal="center"/>
    </xf>
    <xf numFmtId="0" fontId="1" fillId="4" borderId="74" xfId="1" applyFont="1" applyFill="1" applyBorder="1" applyAlignment="1">
      <alignment horizontal="center"/>
    </xf>
    <xf numFmtId="0" fontId="1" fillId="4" borderId="34" xfId="1" applyFont="1" applyFill="1" applyBorder="1" applyAlignment="1">
      <alignment horizontal="center"/>
    </xf>
    <xf numFmtId="0" fontId="1" fillId="4" borderId="10" xfId="1" applyFont="1" applyFill="1" applyBorder="1" applyAlignment="1">
      <alignment horizontal="center"/>
    </xf>
    <xf numFmtId="0" fontId="1" fillId="4" borderId="42" xfId="1" applyFont="1" applyFill="1" applyBorder="1" applyAlignment="1">
      <alignment horizontal="center"/>
    </xf>
    <xf numFmtId="0" fontId="1" fillId="4" borderId="50" xfId="1" applyFont="1" applyFill="1" applyBorder="1" applyAlignment="1">
      <alignment horizontal="center"/>
    </xf>
    <xf numFmtId="0" fontId="1" fillId="4" borderId="8" xfId="1" applyFont="1" applyFill="1" applyBorder="1" applyAlignment="1">
      <alignment horizontal="center"/>
    </xf>
    <xf numFmtId="0" fontId="1" fillId="4" borderId="64" xfId="1" applyFont="1" applyFill="1" applyBorder="1" applyAlignment="1">
      <alignment horizontal="center"/>
    </xf>
    <xf numFmtId="0" fontId="9" fillId="4" borderId="46" xfId="1" applyFont="1" applyFill="1" applyBorder="1" applyAlignment="1">
      <alignment horizontal="center"/>
    </xf>
    <xf numFmtId="1" fontId="8" fillId="4" borderId="46" xfId="3" applyFont="1" applyFill="1" applyBorder="1" applyAlignment="1">
      <alignment horizontal="center"/>
    </xf>
    <xf numFmtId="0" fontId="1" fillId="4" borderId="0" xfId="0" applyFont="1" applyFill="1"/>
    <xf numFmtId="0" fontId="1" fillId="0" borderId="9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9" fillId="3" borderId="48" xfId="1" applyFont="1" applyFill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9" fillId="3" borderId="97" xfId="1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/>
    </xf>
    <xf numFmtId="0" fontId="1" fillId="3" borderId="98" xfId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49" fontId="1" fillId="4" borderId="51" xfId="1" applyNumberFormat="1" applyFont="1" applyFill="1" applyBorder="1" applyAlignment="1">
      <alignment horizontal="center"/>
    </xf>
    <xf numFmtId="0" fontId="1" fillId="4" borderId="34" xfId="1" applyFont="1" applyFill="1" applyBorder="1" applyAlignment="1">
      <alignment horizontal="center" vertical="center" wrapText="1"/>
    </xf>
    <xf numFmtId="0" fontId="1" fillId="4" borderId="10" xfId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99" xfId="0" applyFont="1" applyFill="1" applyBorder="1" applyAlignment="1">
      <alignment vertical="center"/>
    </xf>
    <xf numFmtId="0" fontId="1" fillId="3" borderId="100" xfId="1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1" fillId="4" borderId="9" xfId="1" applyFont="1" applyFill="1" applyBorder="1" applyAlignment="1"/>
    <xf numFmtId="49" fontId="1" fillId="4" borderId="39" xfId="1" applyNumberFormat="1" applyFont="1" applyFill="1" applyBorder="1" applyAlignment="1">
      <alignment horizontal="center"/>
    </xf>
    <xf numFmtId="49" fontId="1" fillId="4" borderId="27" xfId="1" applyNumberFormat="1" applyFont="1" applyFill="1" applyBorder="1" applyAlignment="1">
      <alignment horizontal="center"/>
    </xf>
    <xf numFmtId="0" fontId="1" fillId="4" borderId="26" xfId="1" applyFont="1" applyFill="1" applyBorder="1" applyAlignment="1">
      <alignment horizontal="left"/>
    </xf>
    <xf numFmtId="49" fontId="1" fillId="4" borderId="38" xfId="1" applyNumberFormat="1" applyFont="1" applyFill="1" applyBorder="1" applyAlignment="1">
      <alignment horizontal="center"/>
    </xf>
    <xf numFmtId="0" fontId="1" fillId="4" borderId="40" xfId="1" applyFont="1" applyFill="1" applyBorder="1" applyAlignment="1">
      <alignment horizontal="center"/>
    </xf>
    <xf numFmtId="0" fontId="1" fillId="4" borderId="39" xfId="1" applyFont="1" applyFill="1" applyBorder="1" applyAlignment="1">
      <alignment horizontal="center"/>
    </xf>
    <xf numFmtId="0" fontId="1" fillId="0" borderId="96" xfId="0" applyFont="1" applyBorder="1"/>
    <xf numFmtId="0" fontId="9" fillId="3" borderId="33" xfId="1" applyFont="1" applyFill="1" applyBorder="1" applyAlignment="1">
      <alignment horizontal="center"/>
    </xf>
    <xf numFmtId="0" fontId="1" fillId="3" borderId="41" xfId="1" applyFont="1" applyFill="1" applyBorder="1" applyAlignment="1">
      <alignment horizontal="center" vertical="center" wrapText="1"/>
    </xf>
    <xf numFmtId="0" fontId="9" fillId="3" borderId="47" xfId="1" applyFont="1" applyFill="1" applyBorder="1" applyAlignment="1">
      <alignment horizontal="center" vertical="center" wrapText="1"/>
    </xf>
    <xf numFmtId="0" fontId="9" fillId="2" borderId="29" xfId="1" applyFont="1" applyFill="1" applyBorder="1" applyAlignment="1">
      <alignment horizontal="center"/>
    </xf>
    <xf numFmtId="1" fontId="8" fillId="0" borderId="29" xfId="3" applyFont="1" applyFill="1" applyBorder="1" applyAlignment="1">
      <alignment horizontal="center"/>
    </xf>
    <xf numFmtId="0" fontId="3" fillId="0" borderId="104" xfId="0" applyFont="1" applyBorder="1" applyAlignment="1">
      <alignment horizontal="center"/>
    </xf>
    <xf numFmtId="0" fontId="1" fillId="3" borderId="105" xfId="1" applyFont="1" applyFill="1" applyBorder="1" applyAlignment="1">
      <alignment horizontal="left"/>
    </xf>
    <xf numFmtId="49" fontId="1" fillId="3" borderId="106" xfId="1" applyNumberFormat="1" applyFont="1" applyFill="1" applyBorder="1" applyAlignment="1">
      <alignment horizontal="center"/>
    </xf>
    <xf numFmtId="0" fontId="1" fillId="3" borderId="107" xfId="1" applyFont="1" applyFill="1" applyBorder="1" applyAlignment="1">
      <alignment horizontal="center"/>
    </xf>
    <xf numFmtId="0" fontId="1" fillId="3" borderId="106" xfId="1" applyFont="1" applyFill="1" applyBorder="1" applyAlignment="1">
      <alignment horizontal="center"/>
    </xf>
    <xf numFmtId="0" fontId="1" fillId="3" borderId="109" xfId="1" applyFont="1" applyFill="1" applyBorder="1" applyAlignment="1">
      <alignment horizontal="center"/>
    </xf>
    <xf numFmtId="0" fontId="3" fillId="0" borderId="110" xfId="0" applyFont="1" applyBorder="1" applyAlignment="1">
      <alignment horizontal="center"/>
    </xf>
    <xf numFmtId="0" fontId="3" fillId="0" borderId="74" xfId="0" applyFont="1" applyBorder="1" applyAlignment="1">
      <alignment horizontal="center"/>
    </xf>
    <xf numFmtId="0" fontId="1" fillId="3" borderId="74" xfId="1" applyFont="1" applyFill="1" applyBorder="1" applyAlignment="1">
      <alignment horizontal="left"/>
    </xf>
    <xf numFmtId="0" fontId="1" fillId="0" borderId="74" xfId="1" applyFont="1" applyFill="1" applyBorder="1" applyAlignment="1">
      <alignment horizontal="center"/>
    </xf>
    <xf numFmtId="0" fontId="1" fillId="0" borderId="74" xfId="1" applyFont="1" applyFill="1" applyBorder="1" applyAlignment="1">
      <alignment horizontal="left"/>
    </xf>
    <xf numFmtId="49" fontId="1" fillId="0" borderId="74" xfId="1" applyNumberFormat="1" applyFont="1" applyFill="1" applyBorder="1" applyAlignment="1">
      <alignment horizontal="center"/>
    </xf>
    <xf numFmtId="0" fontId="1" fillId="0" borderId="74" xfId="0" applyFont="1" applyFill="1" applyBorder="1" applyAlignment="1">
      <alignment horizontal="center"/>
    </xf>
    <xf numFmtId="0" fontId="9" fillId="3" borderId="98" xfId="1" applyFont="1" applyFill="1" applyBorder="1" applyAlignment="1">
      <alignment horizontal="center" vertical="center" wrapText="1"/>
    </xf>
    <xf numFmtId="0" fontId="1" fillId="3" borderId="111" xfId="1" applyFont="1" applyFill="1" applyBorder="1" applyAlignment="1">
      <alignment horizontal="center"/>
    </xf>
    <xf numFmtId="0" fontId="1" fillId="0" borderId="98" xfId="1" applyFont="1" applyFill="1" applyBorder="1" applyAlignment="1">
      <alignment horizontal="center"/>
    </xf>
    <xf numFmtId="0" fontId="1" fillId="0" borderId="111" xfId="1" applyFont="1" applyFill="1" applyBorder="1" applyAlignment="1">
      <alignment horizontal="center"/>
    </xf>
    <xf numFmtId="0" fontId="1" fillId="0" borderId="97" xfId="1" applyFont="1" applyFill="1" applyBorder="1" applyAlignment="1">
      <alignment horizontal="center"/>
    </xf>
    <xf numFmtId="0" fontId="1" fillId="3" borderId="73" xfId="1" applyFont="1" applyFill="1" applyBorder="1" applyAlignment="1">
      <alignment horizontal="center"/>
    </xf>
    <xf numFmtId="0" fontId="1" fillId="0" borderId="73" xfId="1" applyFont="1" applyFill="1" applyBorder="1" applyAlignment="1">
      <alignment horizontal="center"/>
    </xf>
    <xf numFmtId="0" fontId="1" fillId="3" borderId="111" xfId="1" applyFont="1" applyFill="1" applyBorder="1" applyAlignment="1">
      <alignment horizontal="center" vertical="center" wrapText="1"/>
    </xf>
    <xf numFmtId="0" fontId="1" fillId="3" borderId="97" xfId="1" applyFont="1" applyFill="1" applyBorder="1" applyAlignment="1">
      <alignment horizontal="center"/>
    </xf>
    <xf numFmtId="0" fontId="1" fillId="3" borderId="98" xfId="1" applyFont="1" applyFill="1" applyBorder="1" applyAlignment="1">
      <alignment horizontal="center"/>
    </xf>
    <xf numFmtId="0" fontId="9" fillId="3" borderId="97" xfId="1" applyFont="1" applyFill="1" applyBorder="1" applyAlignment="1">
      <alignment horizontal="center"/>
    </xf>
    <xf numFmtId="0" fontId="1" fillId="0" borderId="9" xfId="0" applyFont="1" applyBorder="1"/>
    <xf numFmtId="0" fontId="9" fillId="2" borderId="74" xfId="1" applyFont="1" applyFill="1" applyBorder="1" applyAlignment="1">
      <alignment horizontal="center"/>
    </xf>
    <xf numFmtId="1" fontId="8" fillId="0" borderId="74" xfId="3" applyFont="1" applyFill="1" applyBorder="1" applyAlignment="1">
      <alignment horizontal="center"/>
    </xf>
    <xf numFmtId="0" fontId="1" fillId="3" borderId="100" xfId="1" applyFont="1" applyFill="1" applyBorder="1" applyAlignment="1">
      <alignment horizontal="center" vertical="center" wrapText="1"/>
    </xf>
    <xf numFmtId="0" fontId="1" fillId="3" borderId="96" xfId="1" applyFont="1" applyFill="1" applyBorder="1" applyAlignment="1">
      <alignment horizontal="center"/>
    </xf>
    <xf numFmtId="0" fontId="1" fillId="0" borderId="112" xfId="0" applyFont="1" applyBorder="1"/>
    <xf numFmtId="0" fontId="1" fillId="4" borderId="113" xfId="1" applyFont="1" applyFill="1" applyBorder="1" applyAlignment="1"/>
    <xf numFmtId="49" fontId="1" fillId="4" borderId="114" xfId="1" applyNumberFormat="1" applyFont="1" applyFill="1" applyBorder="1" applyAlignment="1">
      <alignment horizontal="center"/>
    </xf>
    <xf numFmtId="0" fontId="1" fillId="4" borderId="115" xfId="1" applyFont="1" applyFill="1" applyBorder="1" applyAlignment="1">
      <alignment horizontal="center"/>
    </xf>
    <xf numFmtId="0" fontId="1" fillId="4" borderId="114" xfId="1" applyFont="1" applyFill="1" applyBorder="1" applyAlignment="1">
      <alignment horizontal="center"/>
    </xf>
    <xf numFmtId="0" fontId="1" fillId="4" borderId="116" xfId="1" applyFont="1" applyFill="1" applyBorder="1" applyAlignment="1">
      <alignment horizontal="center" vertical="center" wrapText="1"/>
    </xf>
    <xf numFmtId="0" fontId="1" fillId="4" borderId="117" xfId="1" applyFont="1" applyFill="1" applyBorder="1" applyAlignment="1">
      <alignment horizontal="center" vertical="center" wrapText="1"/>
    </xf>
    <xf numFmtId="0" fontId="1" fillId="4" borderId="116" xfId="1" applyFont="1" applyFill="1" applyBorder="1" applyAlignment="1">
      <alignment horizontal="center"/>
    </xf>
    <xf numFmtId="0" fontId="1" fillId="4" borderId="118" xfId="1" applyFont="1" applyFill="1" applyBorder="1" applyAlignment="1">
      <alignment horizontal="center"/>
    </xf>
    <xf numFmtId="0" fontId="9" fillId="4" borderId="119" xfId="1" applyFont="1" applyFill="1" applyBorder="1" applyAlignment="1">
      <alignment horizontal="center"/>
    </xf>
    <xf numFmtId="1" fontId="8" fillId="4" borderId="119" xfId="3" applyFont="1" applyFill="1" applyBorder="1" applyAlignment="1">
      <alignment horizontal="center"/>
    </xf>
    <xf numFmtId="0" fontId="1" fillId="0" borderId="26" xfId="0" applyFont="1" applyBorder="1"/>
    <xf numFmtId="0" fontId="1" fillId="0" borderId="120" xfId="0" applyFont="1" applyBorder="1"/>
    <xf numFmtId="0" fontId="1" fillId="0" borderId="40" xfId="0" applyFont="1" applyBorder="1"/>
    <xf numFmtId="0" fontId="1" fillId="3" borderId="120" xfId="1" applyFont="1" applyFill="1" applyBorder="1" applyAlignment="1">
      <alignment horizontal="center"/>
    </xf>
    <xf numFmtId="0" fontId="1" fillId="3" borderId="121" xfId="1" applyFont="1" applyFill="1" applyBorder="1" applyAlignment="1">
      <alignment horizontal="center"/>
    </xf>
    <xf numFmtId="0" fontId="1" fillId="0" borderId="121" xfId="0" applyFont="1" applyBorder="1"/>
    <xf numFmtId="0" fontId="1" fillId="3" borderId="112" xfId="1" applyFont="1" applyFill="1" applyBorder="1" applyAlignment="1">
      <alignment horizontal="center"/>
    </xf>
    <xf numFmtId="0" fontId="9" fillId="3" borderId="122" xfId="1" applyFont="1" applyFill="1" applyBorder="1" applyAlignment="1">
      <alignment horizontal="center"/>
    </xf>
    <xf numFmtId="0" fontId="1" fillId="0" borderId="122" xfId="0" applyFont="1" applyBorder="1"/>
    <xf numFmtId="0" fontId="1" fillId="3" borderId="122" xfId="1" applyFont="1" applyFill="1" applyBorder="1" applyAlignment="1">
      <alignment horizontal="center"/>
    </xf>
    <xf numFmtId="0" fontId="1" fillId="0" borderId="40" xfId="1" applyFont="1" applyFill="1" applyBorder="1" applyAlignment="1">
      <alignment horizontal="center"/>
    </xf>
    <xf numFmtId="0" fontId="9" fillId="2" borderId="96" xfId="1" applyFont="1" applyFill="1" applyBorder="1" applyAlignment="1">
      <alignment horizontal="center"/>
    </xf>
    <xf numFmtId="1" fontId="8" fillId="0" borderId="96" xfId="3" applyFont="1" applyFill="1" applyBorder="1" applyAlignment="1">
      <alignment horizontal="center"/>
    </xf>
    <xf numFmtId="0" fontId="1" fillId="0" borderId="86" xfId="1" applyFont="1" applyFill="1" applyBorder="1" applyAlignment="1">
      <alignment horizontal="center"/>
    </xf>
    <xf numFmtId="0" fontId="1" fillId="3" borderId="123" xfId="1" applyFont="1" applyFill="1" applyBorder="1" applyAlignment="1">
      <alignment horizontal="center"/>
    </xf>
    <xf numFmtId="0" fontId="1" fillId="3" borderId="124" xfId="1" applyFont="1" applyFill="1" applyBorder="1" applyAlignment="1">
      <alignment horizontal="center"/>
    </xf>
    <xf numFmtId="0" fontId="12" fillId="3" borderId="98" xfId="1" applyFont="1" applyFill="1" applyBorder="1" applyAlignment="1">
      <alignment horizontal="center" vertical="center" wrapText="1"/>
    </xf>
    <xf numFmtId="0" fontId="12" fillId="3" borderId="97" xfId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2" fillId="3" borderId="34" xfId="1" applyFont="1" applyFill="1" applyBorder="1" applyAlignment="1">
      <alignment horizontal="center" vertical="center" wrapText="1"/>
    </xf>
    <xf numFmtId="0" fontId="12" fillId="3" borderId="10" xfId="1" applyFont="1" applyFill="1" applyBorder="1" applyAlignment="1">
      <alignment horizontal="center" vertical="center" wrapText="1"/>
    </xf>
    <xf numFmtId="0" fontId="1" fillId="3" borderId="97" xfId="1" applyFont="1" applyFill="1" applyBorder="1" applyAlignment="1">
      <alignment horizontal="center" vertical="center" wrapText="1"/>
    </xf>
    <xf numFmtId="0" fontId="1" fillId="0" borderId="1" xfId="0" applyFont="1" applyFill="1" applyBorder="1" applyAlignment="1"/>
    <xf numFmtId="0" fontId="1" fillId="0" borderId="24" xfId="0" applyFont="1" applyFill="1" applyBorder="1" applyAlignment="1"/>
    <xf numFmtId="0" fontId="1" fillId="3" borderId="42" xfId="1" applyFont="1" applyFill="1" applyBorder="1" applyAlignment="1">
      <alignment horizontal="center" vertical="center" wrapText="1"/>
    </xf>
    <xf numFmtId="0" fontId="9" fillId="3" borderId="42" xfId="1" applyFont="1" applyFill="1" applyBorder="1" applyAlignment="1">
      <alignment horizontal="center" vertical="center" wrapText="1"/>
    </xf>
    <xf numFmtId="0" fontId="1" fillId="3" borderId="105" xfId="1" applyFont="1" applyFill="1" applyBorder="1" applyAlignment="1"/>
    <xf numFmtId="0" fontId="1" fillId="0" borderId="27" xfId="0" applyFont="1" applyBorder="1" applyAlignment="1">
      <alignment horizontal="center"/>
    </xf>
    <xf numFmtId="49" fontId="1" fillId="3" borderId="107" xfId="1" applyNumberFormat="1" applyFont="1" applyFill="1" applyBorder="1" applyAlignment="1">
      <alignment horizontal="center"/>
    </xf>
    <xf numFmtId="0" fontId="1" fillId="3" borderId="108" xfId="1" applyFont="1" applyFill="1" applyBorder="1" applyAlignment="1">
      <alignment horizontal="center"/>
    </xf>
    <xf numFmtId="0" fontId="1" fillId="3" borderId="105" xfId="1" applyFont="1" applyFill="1" applyBorder="1" applyAlignment="1">
      <alignment horizontal="center"/>
    </xf>
    <xf numFmtId="0" fontId="9" fillId="3" borderId="48" xfId="1" applyFont="1" applyFill="1" applyBorder="1" applyAlignment="1">
      <alignment horizontal="center" vertical="center" wrapText="1"/>
    </xf>
    <xf numFmtId="0" fontId="1" fillId="0" borderId="42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164" fontId="4" fillId="0" borderId="14" xfId="0" applyNumberFormat="1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4" fillId="0" borderId="24" xfId="0" applyNumberFormat="1" applyFont="1" applyFill="1" applyBorder="1" applyAlignment="1">
      <alignment horizontal="center" vertical="center" wrapText="1"/>
    </xf>
    <xf numFmtId="1" fontId="4" fillId="0" borderId="21" xfId="0" applyNumberFormat="1" applyFont="1" applyFill="1" applyBorder="1" applyAlignment="1">
      <alignment horizontal="center" vertical="center" wrapText="1"/>
    </xf>
    <xf numFmtId="1" fontId="4" fillId="0" borderId="16" xfId="0" applyNumberFormat="1" applyFont="1" applyFill="1" applyBorder="1" applyAlignment="1">
      <alignment horizontal="center" vertical="center" wrapText="1"/>
    </xf>
    <xf numFmtId="1" fontId="4" fillId="2" borderId="24" xfId="0" applyNumberFormat="1" applyFont="1" applyFill="1" applyBorder="1" applyAlignment="1">
      <alignment horizontal="center" vertical="center" wrapText="1"/>
    </xf>
    <xf numFmtId="1" fontId="4" fillId="2" borderId="21" xfId="0" applyNumberFormat="1" applyFont="1" applyFill="1" applyBorder="1" applyAlignment="1">
      <alignment horizontal="center" vertical="center" wrapText="1"/>
    </xf>
    <xf numFmtId="1" fontId="4" fillId="2" borderId="16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30" xfId="0" applyNumberFormat="1" applyFont="1" applyFill="1" applyBorder="1" applyAlignment="1">
      <alignment horizontal="center" vertical="center" wrapText="1"/>
    </xf>
    <xf numFmtId="1" fontId="4" fillId="0" borderId="29" xfId="0" applyNumberFormat="1" applyFont="1" applyFill="1" applyBorder="1" applyAlignment="1">
      <alignment horizontal="center" vertical="center" wrapText="1"/>
    </xf>
    <xf numFmtId="16" fontId="4" fillId="0" borderId="24" xfId="0" applyNumberFormat="1" applyFont="1" applyFill="1" applyBorder="1" applyAlignment="1">
      <alignment horizontal="center" vertical="center"/>
    </xf>
    <xf numFmtId="16" fontId="4" fillId="0" borderId="21" xfId="0" applyNumberFormat="1" applyFont="1" applyFill="1" applyBorder="1" applyAlignment="1">
      <alignment horizontal="center" vertical="center"/>
    </xf>
    <xf numFmtId="16" fontId="4" fillId="0" borderId="16" xfId="0" applyNumberFormat="1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center" vertical="center" wrapText="1"/>
    </xf>
    <xf numFmtId="1" fontId="4" fillId="0" borderId="77" xfId="0" applyNumberFormat="1" applyFont="1" applyFill="1" applyBorder="1" applyAlignment="1">
      <alignment horizontal="center" vertical="center" wrapText="1"/>
    </xf>
    <xf numFmtId="1" fontId="4" fillId="0" borderId="76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85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84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164" fontId="4" fillId="0" borderId="15" xfId="0" applyNumberFormat="1" applyFont="1" applyFill="1" applyBorder="1" applyAlignment="1">
      <alignment horizontal="center" vertical="center" wrapText="1"/>
    </xf>
    <xf numFmtId="1" fontId="4" fillId="0" borderId="32" xfId="0" applyNumberFormat="1" applyFont="1" applyFill="1" applyBorder="1" applyAlignment="1">
      <alignment horizontal="center" vertical="center" wrapText="1"/>
    </xf>
    <xf numFmtId="1" fontId="4" fillId="0" borderId="80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4" fillId="0" borderId="92" xfId="0" applyFont="1" applyFill="1" applyBorder="1" applyAlignment="1">
      <alignment horizontal="center" vertical="center" wrapText="1"/>
    </xf>
    <xf numFmtId="0" fontId="4" fillId="0" borderId="91" xfId="0" applyFont="1" applyFill="1" applyBorder="1" applyAlignment="1">
      <alignment horizontal="center" vertical="center" wrapText="1"/>
    </xf>
    <xf numFmtId="49" fontId="4" fillId="0" borderId="88" xfId="0" applyNumberFormat="1" applyFont="1" applyFill="1" applyBorder="1" applyAlignment="1">
      <alignment horizontal="center" vertical="center" wrapText="1"/>
    </xf>
    <xf numFmtId="49" fontId="4" fillId="0" borderId="89" xfId="0" applyNumberFormat="1" applyFont="1" applyFill="1" applyBorder="1" applyAlignment="1">
      <alignment horizontal="center" vertical="center" wrapText="1"/>
    </xf>
    <xf numFmtId="49" fontId="4" fillId="0" borderId="90" xfId="0" applyNumberFormat="1" applyFont="1" applyFill="1" applyBorder="1" applyAlignment="1">
      <alignment horizontal="center" vertical="center" wrapText="1"/>
    </xf>
    <xf numFmtId="164" fontId="4" fillId="0" borderId="77" xfId="0" applyNumberFormat="1" applyFont="1" applyFill="1" applyBorder="1" applyAlignment="1">
      <alignment horizontal="center" vertical="center" wrapText="1"/>
    </xf>
    <xf numFmtId="164" fontId="4" fillId="0" borderId="76" xfId="0" applyNumberFormat="1" applyFont="1" applyFill="1" applyBorder="1" applyAlignment="1">
      <alignment horizontal="center" vertical="center" wrapText="1"/>
    </xf>
    <xf numFmtId="1" fontId="4" fillId="0" borderId="99" xfId="0" applyNumberFormat="1" applyFont="1" applyFill="1" applyBorder="1" applyAlignment="1">
      <alignment horizontal="center" vertical="center" wrapText="1"/>
    </xf>
    <xf numFmtId="0" fontId="1" fillId="3" borderId="125" xfId="1" applyFont="1" applyFill="1" applyBorder="1" applyAlignment="1">
      <alignment horizontal="center"/>
    </xf>
    <xf numFmtId="0" fontId="1" fillId="3" borderId="126" xfId="1" applyFont="1" applyFill="1" applyBorder="1" applyAlignment="1">
      <alignment horizontal="center"/>
    </xf>
    <xf numFmtId="0" fontId="1" fillId="3" borderId="129" xfId="1" applyFont="1" applyFill="1" applyBorder="1" applyAlignment="1">
      <alignment horizontal="center"/>
    </xf>
    <xf numFmtId="0" fontId="1" fillId="0" borderId="128" xfId="1" applyFont="1" applyFill="1" applyBorder="1" applyAlignment="1">
      <alignment horizontal="center"/>
    </xf>
    <xf numFmtId="0" fontId="1" fillId="0" borderId="127" xfId="1" applyFont="1" applyFill="1" applyBorder="1" applyAlignment="1">
      <alignment horizontal="center"/>
    </xf>
    <xf numFmtId="0" fontId="9" fillId="3" borderId="98" xfId="1" applyFont="1" applyFill="1" applyBorder="1" applyAlignment="1">
      <alignment horizontal="center"/>
    </xf>
    <xf numFmtId="0" fontId="9" fillId="3" borderId="41" xfId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4" xfId="0" applyFont="1" applyFill="1" applyBorder="1" applyAlignment="1">
      <alignment horizontal="center"/>
    </xf>
    <xf numFmtId="0" fontId="1" fillId="0" borderId="107" xfId="0" applyFont="1" applyFill="1" applyBorder="1" applyAlignment="1">
      <alignment horizontal="center"/>
    </xf>
    <xf numFmtId="0" fontId="9" fillId="3" borderId="111" xfId="1" applyFont="1" applyFill="1" applyBorder="1" applyAlignment="1">
      <alignment horizontal="center"/>
    </xf>
    <xf numFmtId="0" fontId="1" fillId="0" borderId="130" xfId="1" applyFont="1" applyFill="1" applyBorder="1" applyAlignment="1">
      <alignment horizontal="center"/>
    </xf>
    <xf numFmtId="0" fontId="1" fillId="0" borderId="79" xfId="1" applyFont="1" applyFill="1" applyBorder="1" applyAlignment="1">
      <alignment horizontal="center"/>
    </xf>
    <xf numFmtId="0" fontId="1" fillId="0" borderId="46" xfId="1" applyFont="1" applyFill="1" applyBorder="1" applyAlignment="1">
      <alignment horizontal="center"/>
    </xf>
    <xf numFmtId="0" fontId="1" fillId="0" borderId="29" xfId="1" applyFont="1" applyFill="1" applyBorder="1" applyAlignment="1">
      <alignment horizontal="center"/>
    </xf>
    <xf numFmtId="0" fontId="1" fillId="4" borderId="119" xfId="1" applyFont="1" applyFill="1" applyBorder="1" applyAlignment="1">
      <alignment horizontal="center"/>
    </xf>
    <xf numFmtId="0" fontId="1" fillId="0" borderId="98" xfId="0" applyFont="1" applyBorder="1"/>
    <xf numFmtId="0" fontId="1" fillId="0" borderId="111" xfId="0" applyFont="1" applyBorder="1"/>
    <xf numFmtId="0" fontId="1" fillId="4" borderId="131" xfId="1" applyFont="1" applyFill="1" applyBorder="1" applyAlignment="1">
      <alignment horizontal="center" vertical="center" wrapText="1"/>
    </xf>
    <xf numFmtId="0" fontId="1" fillId="4" borderId="132" xfId="1" applyFont="1" applyFill="1" applyBorder="1" applyAlignment="1">
      <alignment horizontal="center" vertical="center" wrapText="1"/>
    </xf>
    <xf numFmtId="0" fontId="1" fillId="0" borderId="133" xfId="0" applyFont="1" applyFill="1" applyBorder="1" applyAlignment="1">
      <alignment horizontal="center"/>
    </xf>
    <xf numFmtId="0" fontId="1" fillId="0" borderId="134" xfId="0" applyFont="1" applyFill="1" applyBorder="1" applyAlignment="1">
      <alignment horizontal="center"/>
    </xf>
    <xf numFmtId="164" fontId="4" fillId="0" borderId="135" xfId="0" applyNumberFormat="1" applyFont="1" applyFill="1" applyBorder="1" applyAlignment="1">
      <alignment horizontal="center" vertical="center" wrapText="1"/>
    </xf>
    <xf numFmtId="164" fontId="4" fillId="0" borderId="136" xfId="0" applyNumberFormat="1" applyFont="1" applyFill="1" applyBorder="1" applyAlignment="1">
      <alignment horizontal="center" vertical="center" wrapText="1"/>
    </xf>
    <xf numFmtId="164" fontId="4" fillId="0" borderId="137" xfId="0" applyNumberFormat="1" applyFont="1" applyFill="1" applyBorder="1" applyAlignment="1">
      <alignment horizontal="center" vertical="center" wrapText="1"/>
    </xf>
    <xf numFmtId="0" fontId="1" fillId="3" borderId="138" xfId="1" applyFont="1" applyFill="1" applyBorder="1" applyAlignment="1">
      <alignment horizontal="center"/>
    </xf>
    <xf numFmtId="0" fontId="1" fillId="0" borderId="108" xfId="1" applyFont="1" applyFill="1" applyBorder="1" applyAlignment="1">
      <alignment horizontal="center"/>
    </xf>
    <xf numFmtId="0" fontId="1" fillId="0" borderId="139" xfId="1" applyFont="1" applyFill="1" applyBorder="1" applyAlignment="1">
      <alignment horizontal="center"/>
    </xf>
    <xf numFmtId="0" fontId="1" fillId="0" borderId="129" xfId="1" applyFont="1" applyFill="1" applyBorder="1" applyAlignment="1">
      <alignment horizontal="center"/>
    </xf>
    <xf numFmtId="0" fontId="1" fillId="0" borderId="125" xfId="1" applyFont="1" applyFill="1" applyBorder="1" applyAlignment="1">
      <alignment horizontal="center"/>
    </xf>
    <xf numFmtId="0" fontId="1" fillId="0" borderId="126" xfId="1" applyFont="1" applyFill="1" applyBorder="1" applyAlignment="1">
      <alignment horizontal="center"/>
    </xf>
    <xf numFmtId="0" fontId="9" fillId="3" borderId="108" xfId="1" applyFont="1" applyFill="1" applyBorder="1" applyAlignment="1">
      <alignment horizontal="center"/>
    </xf>
    <xf numFmtId="0" fontId="9" fillId="3" borderId="129" xfId="1" applyFont="1" applyFill="1" applyBorder="1" applyAlignment="1">
      <alignment horizontal="center"/>
    </xf>
    <xf numFmtId="1" fontId="8" fillId="0" borderId="106" xfId="3" applyFont="1" applyFill="1" applyBorder="1" applyAlignment="1">
      <alignment horizontal="center"/>
    </xf>
    <xf numFmtId="0" fontId="1" fillId="3" borderId="140" xfId="1" applyFont="1" applyFill="1" applyBorder="1" applyAlignment="1">
      <alignment horizontal="left"/>
    </xf>
    <xf numFmtId="0" fontId="1" fillId="0" borderId="141" xfId="1" applyFont="1" applyFill="1" applyBorder="1" applyAlignment="1">
      <alignment horizontal="left"/>
    </xf>
    <xf numFmtId="49" fontId="1" fillId="0" borderId="142" xfId="1" applyNumberFormat="1" applyFont="1" applyFill="1" applyBorder="1" applyAlignment="1">
      <alignment horizontal="center"/>
    </xf>
    <xf numFmtId="0" fontId="1" fillId="0" borderId="80" xfId="0" applyFont="1" applyFill="1" applyBorder="1" applyAlignment="1">
      <alignment horizontal="center"/>
    </xf>
    <xf numFmtId="49" fontId="1" fillId="3" borderId="143" xfId="1" applyNumberFormat="1" applyFont="1" applyFill="1" applyBorder="1" applyAlignment="1">
      <alignment horizontal="center"/>
    </xf>
    <xf numFmtId="0" fontId="1" fillId="3" borderId="38" xfId="1" applyFont="1" applyFill="1" applyBorder="1" applyAlignment="1">
      <alignment horizontal="center"/>
    </xf>
    <xf numFmtId="0" fontId="1" fillId="3" borderId="96" xfId="1" applyFont="1" applyFill="1" applyBorder="1" applyAlignment="1">
      <alignment horizontal="left"/>
    </xf>
    <xf numFmtId="0" fontId="1" fillId="3" borderId="0" xfId="1" applyFont="1" applyFill="1" applyBorder="1" applyAlignment="1"/>
    <xf numFmtId="49" fontId="1" fillId="3" borderId="101" xfId="1" applyNumberFormat="1" applyFont="1" applyFill="1" applyBorder="1" applyAlignment="1">
      <alignment horizontal="center"/>
    </xf>
    <xf numFmtId="0" fontId="1" fillId="3" borderId="101" xfId="1" applyFont="1" applyFill="1" applyBorder="1" applyAlignment="1">
      <alignment horizontal="center" vertical="center" wrapText="1"/>
    </xf>
    <xf numFmtId="0" fontId="1" fillId="3" borderId="102" xfId="1" applyFont="1" applyFill="1" applyBorder="1" applyAlignment="1">
      <alignment horizontal="center" vertical="center" wrapText="1"/>
    </xf>
    <xf numFmtId="0" fontId="1" fillId="3" borderId="103" xfId="1" applyFont="1" applyFill="1" applyBorder="1" applyAlignment="1">
      <alignment horizontal="center" vertical="center" wrapText="1"/>
    </xf>
    <xf numFmtId="0" fontId="1" fillId="4" borderId="98" xfId="1" applyFont="1" applyFill="1" applyBorder="1" applyAlignment="1">
      <alignment horizontal="center"/>
    </xf>
    <xf numFmtId="0" fontId="1" fillId="4" borderId="111" xfId="1" applyFont="1" applyFill="1" applyBorder="1" applyAlignment="1">
      <alignment horizontal="center"/>
    </xf>
  </cellXfs>
  <cellStyles count="4">
    <cellStyle name="Normal" xfId="0" builtinId="0"/>
    <cellStyle name="PTSNUM" xfId="2"/>
    <cellStyle name="PTSTOT" xfId="3"/>
    <cellStyle name="PTSTX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5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5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5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5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5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5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5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190500</xdr:colOff>
      <xdr:row>0</xdr:row>
      <xdr:rowOff>47625</xdr:rowOff>
    </xdr:from>
    <xdr:ext cx="552450" cy="276225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7625"/>
          <a:ext cx="5524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342900</xdr:colOff>
      <xdr:row>0</xdr:row>
      <xdr:rowOff>28575</xdr:rowOff>
    </xdr:from>
    <xdr:ext cx="457200" cy="247650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8575"/>
          <a:ext cx="457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190500</xdr:colOff>
      <xdr:row>0</xdr:row>
      <xdr:rowOff>47625</xdr:rowOff>
    </xdr:from>
    <xdr:ext cx="552450" cy="276225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7625"/>
          <a:ext cx="5524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9525</xdr:rowOff>
    </xdr:from>
    <xdr:ext cx="457200" cy="247650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9525"/>
          <a:ext cx="457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285750</xdr:colOff>
      <xdr:row>0</xdr:row>
      <xdr:rowOff>47625</xdr:rowOff>
    </xdr:from>
    <xdr:ext cx="457200" cy="247650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47625"/>
          <a:ext cx="457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285750</xdr:colOff>
      <xdr:row>36</xdr:row>
      <xdr:rowOff>152400</xdr:rowOff>
    </xdr:from>
    <xdr:ext cx="561975" cy="0"/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67625" y="4476750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9525</xdr:rowOff>
    </xdr:from>
    <xdr:ext cx="457200" cy="247650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9525"/>
          <a:ext cx="457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419100</xdr:colOff>
      <xdr:row>1</xdr:row>
      <xdr:rowOff>19050</xdr:rowOff>
    </xdr:from>
    <xdr:ext cx="561975" cy="0"/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0" y="304800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285750</xdr:colOff>
      <xdr:row>0</xdr:row>
      <xdr:rowOff>47625</xdr:rowOff>
    </xdr:from>
    <xdr:ext cx="457200" cy="247650"/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47625"/>
          <a:ext cx="457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285750</xdr:colOff>
      <xdr:row>25</xdr:row>
      <xdr:rowOff>152400</xdr:rowOff>
    </xdr:from>
    <xdr:ext cx="561975" cy="0"/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67625" y="4476750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9525</xdr:rowOff>
    </xdr:from>
    <xdr:ext cx="457200" cy="247650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9525"/>
          <a:ext cx="457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</xdr:colOff>
      <xdr:row>0</xdr:row>
      <xdr:rowOff>19050</xdr:rowOff>
    </xdr:from>
    <xdr:ext cx="533400" cy="257175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9050"/>
          <a:ext cx="5334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133350</xdr:colOff>
      <xdr:row>0</xdr:row>
      <xdr:rowOff>180975</xdr:rowOff>
    </xdr:from>
    <xdr:ext cx="561975" cy="0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6192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142875</xdr:colOff>
      <xdr:row>0</xdr:row>
      <xdr:rowOff>47625</xdr:rowOff>
    </xdr:from>
    <xdr:ext cx="457200" cy="257175"/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47625"/>
          <a:ext cx="457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85725</xdr:colOff>
      <xdr:row>0</xdr:row>
      <xdr:rowOff>38100</xdr:rowOff>
    </xdr:from>
    <xdr:ext cx="457200" cy="247650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38100"/>
          <a:ext cx="457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9525</xdr:rowOff>
    </xdr:from>
    <xdr:ext cx="457200" cy="247650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9525"/>
          <a:ext cx="457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9525</xdr:rowOff>
    </xdr:from>
    <xdr:ext cx="457200" cy="247650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9525"/>
          <a:ext cx="457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47625</xdr:colOff>
      <xdr:row>0</xdr:row>
      <xdr:rowOff>38100</xdr:rowOff>
    </xdr:from>
    <xdr:ext cx="457200" cy="247650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38100"/>
          <a:ext cx="457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238125</xdr:colOff>
      <xdr:row>0</xdr:row>
      <xdr:rowOff>57150</xdr:rowOff>
    </xdr:from>
    <xdr:ext cx="457200" cy="247650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57150"/>
          <a:ext cx="457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161925</xdr:colOff>
      <xdr:row>0</xdr:row>
      <xdr:rowOff>28575</xdr:rowOff>
    </xdr:from>
    <xdr:ext cx="457200" cy="247650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28575"/>
          <a:ext cx="457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"/>
  <sheetViews>
    <sheetView tabSelected="1" workbookViewId="0">
      <pane ySplit="5" topLeftCell="A12" activePane="bottomLeft" state="frozen"/>
      <selection pane="bottomLeft" sqref="A1:V1"/>
    </sheetView>
  </sheetViews>
  <sheetFormatPr defaultRowHeight="12.75" x14ac:dyDescent="0.2"/>
  <cols>
    <col min="1" max="1" width="5" style="1" bestFit="1" customWidth="1"/>
    <col min="2" max="2" width="25.7109375" style="1" customWidth="1"/>
    <col min="3" max="3" width="7" style="1" bestFit="1" customWidth="1"/>
    <col min="4" max="5" width="7.28515625" style="1" customWidth="1"/>
    <col min="6" max="19" width="4.28515625" style="1" customWidth="1"/>
    <col min="20" max="21" width="7.140625" style="1" customWidth="1"/>
    <col min="22" max="22" width="8.42578125" style="1" customWidth="1"/>
    <col min="23" max="16384" width="9.140625" style="1"/>
  </cols>
  <sheetData>
    <row r="1" spans="1:22" ht="27.75" customHeight="1" thickBot="1" x14ac:dyDescent="0.25">
      <c r="A1" s="290" t="s">
        <v>11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2"/>
    </row>
    <row r="2" spans="1:22" ht="12.75" customHeight="1" x14ac:dyDescent="0.2">
      <c r="A2" s="293" t="s">
        <v>4</v>
      </c>
      <c r="B2" s="295" t="s">
        <v>3</v>
      </c>
      <c r="C2" s="295" t="s">
        <v>2</v>
      </c>
      <c r="D2" s="297" t="s">
        <v>1</v>
      </c>
      <c r="E2" s="287" t="s">
        <v>7</v>
      </c>
      <c r="F2" s="299" t="s">
        <v>34</v>
      </c>
      <c r="G2" s="300"/>
      <c r="H2" s="299" t="s">
        <v>165</v>
      </c>
      <c r="I2" s="300"/>
      <c r="J2" s="299" t="s">
        <v>165</v>
      </c>
      <c r="K2" s="300"/>
      <c r="L2" s="299" t="s">
        <v>34</v>
      </c>
      <c r="M2" s="300"/>
      <c r="N2" s="299" t="s">
        <v>266</v>
      </c>
      <c r="O2" s="300"/>
      <c r="P2" s="299" t="s">
        <v>165</v>
      </c>
      <c r="Q2" s="300"/>
      <c r="R2" s="299" t="s">
        <v>34</v>
      </c>
      <c r="S2" s="300"/>
      <c r="T2" s="281" t="s">
        <v>9</v>
      </c>
      <c r="U2" s="284" t="s">
        <v>10</v>
      </c>
      <c r="V2" s="303" t="s">
        <v>0</v>
      </c>
    </row>
    <row r="3" spans="1:22" ht="24" customHeight="1" thickBot="1" x14ac:dyDescent="0.25">
      <c r="A3" s="293"/>
      <c r="B3" s="295"/>
      <c r="C3" s="295"/>
      <c r="D3" s="297"/>
      <c r="E3" s="288"/>
      <c r="F3" s="308"/>
      <c r="G3" s="309"/>
      <c r="H3" s="308"/>
      <c r="I3" s="309"/>
      <c r="J3" s="308"/>
      <c r="K3" s="309"/>
      <c r="L3" s="308"/>
      <c r="M3" s="309"/>
      <c r="N3" s="308"/>
      <c r="O3" s="309"/>
      <c r="P3" s="301"/>
      <c r="Q3" s="302"/>
      <c r="R3" s="308"/>
      <c r="S3" s="309"/>
      <c r="T3" s="282"/>
      <c r="U3" s="285"/>
      <c r="V3" s="304"/>
    </row>
    <row r="4" spans="1:22" ht="13.5" thickBot="1" x14ac:dyDescent="0.25">
      <c r="A4" s="293"/>
      <c r="B4" s="295"/>
      <c r="C4" s="295"/>
      <c r="D4" s="297"/>
      <c r="E4" s="288"/>
      <c r="F4" s="306">
        <v>42400</v>
      </c>
      <c r="G4" s="307"/>
      <c r="H4" s="306">
        <v>42435</v>
      </c>
      <c r="I4" s="307"/>
      <c r="J4" s="306">
        <v>42498</v>
      </c>
      <c r="K4" s="307"/>
      <c r="L4" s="306">
        <v>42562</v>
      </c>
      <c r="M4" s="307"/>
      <c r="N4" s="306">
        <v>42623</v>
      </c>
      <c r="O4" s="307"/>
      <c r="P4" s="306">
        <v>42638</v>
      </c>
      <c r="Q4" s="307"/>
      <c r="R4" s="329">
        <v>42673</v>
      </c>
      <c r="S4" s="330"/>
      <c r="T4" s="282"/>
      <c r="U4" s="285"/>
      <c r="V4" s="304"/>
    </row>
    <row r="5" spans="1:22" ht="13.5" thickBot="1" x14ac:dyDescent="0.25">
      <c r="A5" s="294"/>
      <c r="B5" s="296"/>
      <c r="C5" s="296"/>
      <c r="D5" s="298"/>
      <c r="E5" s="289"/>
      <c r="F5" s="20" t="s">
        <v>5</v>
      </c>
      <c r="G5" s="21" t="s">
        <v>6</v>
      </c>
      <c r="H5" s="20" t="s">
        <v>5</v>
      </c>
      <c r="I5" s="21" t="s">
        <v>6</v>
      </c>
      <c r="J5" s="20" t="s">
        <v>5</v>
      </c>
      <c r="K5" s="21" t="s">
        <v>6</v>
      </c>
      <c r="L5" s="20" t="s">
        <v>5</v>
      </c>
      <c r="M5" s="21" t="s">
        <v>6</v>
      </c>
      <c r="N5" s="20" t="s">
        <v>5</v>
      </c>
      <c r="O5" s="21" t="s">
        <v>6</v>
      </c>
      <c r="P5" s="20" t="s">
        <v>5</v>
      </c>
      <c r="Q5" s="36" t="s">
        <v>6</v>
      </c>
      <c r="R5" s="277" t="s">
        <v>5</v>
      </c>
      <c r="S5" s="36" t="s">
        <v>6</v>
      </c>
      <c r="T5" s="283"/>
      <c r="U5" s="286"/>
      <c r="V5" s="305"/>
    </row>
    <row r="6" spans="1:22" x14ac:dyDescent="0.2">
      <c r="A6" s="11">
        <v>1</v>
      </c>
      <c r="B6" s="54" t="s">
        <v>267</v>
      </c>
      <c r="C6" s="55" t="s">
        <v>173</v>
      </c>
      <c r="D6" s="61">
        <v>91</v>
      </c>
      <c r="E6" s="141" t="s">
        <v>29</v>
      </c>
      <c r="F6" s="199">
        <v>0</v>
      </c>
      <c r="G6" s="104">
        <v>0</v>
      </c>
      <c r="H6" s="199">
        <v>18</v>
      </c>
      <c r="I6" s="104">
        <v>18</v>
      </c>
      <c r="J6" s="338" t="s">
        <v>70</v>
      </c>
      <c r="K6" s="104">
        <v>18</v>
      </c>
      <c r="L6" s="199">
        <v>25</v>
      </c>
      <c r="M6" s="104">
        <v>22</v>
      </c>
      <c r="N6" s="199">
        <v>25</v>
      </c>
      <c r="O6" s="104">
        <v>25</v>
      </c>
      <c r="P6" s="199">
        <v>18</v>
      </c>
      <c r="Q6" s="59">
        <v>20</v>
      </c>
      <c r="R6" s="332">
        <v>22</v>
      </c>
      <c r="S6" s="333">
        <v>22</v>
      </c>
      <c r="T6" s="39">
        <f>SUM(F6:S6)</f>
        <v>233</v>
      </c>
      <c r="U6" s="40">
        <v>0</v>
      </c>
      <c r="V6" s="41">
        <f>SUM(T6-U6)</f>
        <v>233</v>
      </c>
    </row>
    <row r="7" spans="1:22" x14ac:dyDescent="0.2">
      <c r="A7" s="9">
        <v>2</v>
      </c>
      <c r="B7" s="60" t="s">
        <v>96</v>
      </c>
      <c r="C7" s="55" t="s">
        <v>98</v>
      </c>
      <c r="D7" s="61">
        <v>58</v>
      </c>
      <c r="E7" s="62" t="s">
        <v>29</v>
      </c>
      <c r="F7" s="63">
        <v>25</v>
      </c>
      <c r="G7" s="64">
        <v>25</v>
      </c>
      <c r="H7" s="63">
        <v>19</v>
      </c>
      <c r="I7" s="64">
        <v>19</v>
      </c>
      <c r="J7" s="63">
        <v>18</v>
      </c>
      <c r="K7" s="64">
        <v>17</v>
      </c>
      <c r="L7" s="63">
        <v>20</v>
      </c>
      <c r="M7" s="64">
        <v>19</v>
      </c>
      <c r="N7" s="63">
        <v>0</v>
      </c>
      <c r="O7" s="64">
        <v>0</v>
      </c>
      <c r="P7" s="63">
        <v>17</v>
      </c>
      <c r="Q7" s="65">
        <v>16</v>
      </c>
      <c r="R7" s="225">
        <v>18</v>
      </c>
      <c r="S7" s="217">
        <v>18</v>
      </c>
      <c r="T7" s="42">
        <f>SUM(F7:S7)</f>
        <v>231</v>
      </c>
      <c r="U7" s="40">
        <f>SMALL(IF(ISBLANK(L7:Q7),0,L7:Q7),1)</f>
        <v>0</v>
      </c>
      <c r="V7" s="41">
        <f>SUM(T7-U7)</f>
        <v>231</v>
      </c>
    </row>
    <row r="8" spans="1:22" x14ac:dyDescent="0.2">
      <c r="A8" s="9">
        <v>3</v>
      </c>
      <c r="B8" s="54" t="s">
        <v>171</v>
      </c>
      <c r="C8" s="55" t="s">
        <v>97</v>
      </c>
      <c r="D8" s="55" t="s">
        <v>99</v>
      </c>
      <c r="E8" s="80" t="s">
        <v>29</v>
      </c>
      <c r="F8" s="87">
        <v>22</v>
      </c>
      <c r="G8" s="88">
        <v>22</v>
      </c>
      <c r="H8" s="87">
        <v>20</v>
      </c>
      <c r="I8" s="88">
        <v>25</v>
      </c>
      <c r="J8" s="87">
        <v>20</v>
      </c>
      <c r="K8" s="88">
        <v>20</v>
      </c>
      <c r="L8" s="87">
        <v>22</v>
      </c>
      <c r="M8" s="88">
        <v>25</v>
      </c>
      <c r="N8" s="87">
        <v>0</v>
      </c>
      <c r="O8" s="88">
        <v>0</v>
      </c>
      <c r="P8" s="87">
        <v>0</v>
      </c>
      <c r="Q8" s="65">
        <v>0</v>
      </c>
      <c r="R8" s="225">
        <v>0</v>
      </c>
      <c r="S8" s="217">
        <v>0</v>
      </c>
      <c r="T8" s="42">
        <f>SUM(F8:S8)</f>
        <v>176</v>
      </c>
      <c r="U8" s="40">
        <f>SMALL(IF(ISBLANK(L8:Q8),0,L8:Q8),1)</f>
        <v>0</v>
      </c>
      <c r="V8" s="41">
        <f>SUM(T8-U8)</f>
        <v>176</v>
      </c>
    </row>
    <row r="9" spans="1:22" x14ac:dyDescent="0.2">
      <c r="A9" s="9">
        <v>4</v>
      </c>
      <c r="B9" s="54" t="s">
        <v>213</v>
      </c>
      <c r="C9" s="55" t="s">
        <v>299</v>
      </c>
      <c r="D9" s="55" t="s">
        <v>277</v>
      </c>
      <c r="E9" s="77"/>
      <c r="F9" s="70">
        <v>0</v>
      </c>
      <c r="G9" s="71">
        <v>0</v>
      </c>
      <c r="H9" s="70">
        <v>0</v>
      </c>
      <c r="I9" s="71">
        <v>0</v>
      </c>
      <c r="J9" s="70">
        <v>0</v>
      </c>
      <c r="K9" s="71">
        <v>16</v>
      </c>
      <c r="L9" s="70">
        <v>0</v>
      </c>
      <c r="M9" s="71">
        <v>0</v>
      </c>
      <c r="N9" s="70">
        <v>0</v>
      </c>
      <c r="O9" s="71">
        <v>0</v>
      </c>
      <c r="P9" s="70">
        <v>22</v>
      </c>
      <c r="Q9" s="65">
        <v>22</v>
      </c>
      <c r="R9" s="225">
        <v>25</v>
      </c>
      <c r="S9" s="217">
        <v>25</v>
      </c>
      <c r="T9" s="42">
        <f>SUM(F9:S9)</f>
        <v>110</v>
      </c>
      <c r="U9" s="40">
        <f>SMALL(IF(ISBLANK(L9:Q9),0,L9:Q9),1)</f>
        <v>0</v>
      </c>
      <c r="V9" s="41">
        <f>SUM(T9-U9)</f>
        <v>110</v>
      </c>
    </row>
    <row r="10" spans="1:22" x14ac:dyDescent="0.2">
      <c r="A10" s="9">
        <v>5</v>
      </c>
      <c r="B10" s="54" t="s">
        <v>276</v>
      </c>
      <c r="C10" s="55" t="s">
        <v>210</v>
      </c>
      <c r="D10" s="55" t="s">
        <v>211</v>
      </c>
      <c r="E10" s="77" t="s">
        <v>29</v>
      </c>
      <c r="F10" s="70">
        <v>0</v>
      </c>
      <c r="G10" s="71">
        <v>0</v>
      </c>
      <c r="H10" s="70">
        <v>0</v>
      </c>
      <c r="I10" s="71">
        <v>0</v>
      </c>
      <c r="J10" s="100" t="s">
        <v>212</v>
      </c>
      <c r="K10" s="92" t="s">
        <v>212</v>
      </c>
      <c r="L10" s="70">
        <v>17</v>
      </c>
      <c r="M10" s="71">
        <v>20</v>
      </c>
      <c r="N10" s="70">
        <v>0</v>
      </c>
      <c r="O10" s="71">
        <v>0</v>
      </c>
      <c r="P10" s="70">
        <v>12</v>
      </c>
      <c r="Q10" s="65">
        <v>18</v>
      </c>
      <c r="R10" s="225">
        <v>20</v>
      </c>
      <c r="S10" s="217">
        <v>19</v>
      </c>
      <c r="T10" s="42">
        <f>SUM(F10:S10)</f>
        <v>106</v>
      </c>
      <c r="U10" s="40">
        <v>0</v>
      </c>
      <c r="V10" s="41">
        <f>SUM(T10-U10)</f>
        <v>106</v>
      </c>
    </row>
    <row r="11" spans="1:22" x14ac:dyDescent="0.2">
      <c r="A11" s="9">
        <v>6</v>
      </c>
      <c r="B11" s="89" t="s">
        <v>217</v>
      </c>
      <c r="C11" s="75" t="s">
        <v>218</v>
      </c>
      <c r="D11" s="93" t="s">
        <v>219</v>
      </c>
      <c r="E11" s="77" t="s">
        <v>29</v>
      </c>
      <c r="F11" s="70">
        <v>0</v>
      </c>
      <c r="G11" s="71">
        <v>0</v>
      </c>
      <c r="H11" s="70">
        <v>0</v>
      </c>
      <c r="I11" s="71">
        <v>0</v>
      </c>
      <c r="J11" s="70">
        <v>19</v>
      </c>
      <c r="K11" s="71">
        <v>19</v>
      </c>
      <c r="L11" s="70">
        <v>0</v>
      </c>
      <c r="M11" s="71">
        <v>0</v>
      </c>
      <c r="N11" s="70">
        <v>22</v>
      </c>
      <c r="O11" s="71">
        <v>0</v>
      </c>
      <c r="P11" s="70">
        <v>20</v>
      </c>
      <c r="Q11" s="65">
        <v>19</v>
      </c>
      <c r="R11" s="225">
        <v>0</v>
      </c>
      <c r="S11" s="217">
        <v>0</v>
      </c>
      <c r="T11" s="42">
        <f>SUM(F11:S11)</f>
        <v>99</v>
      </c>
      <c r="U11" s="40">
        <f>SMALL(IF(ISBLANK(L11:Q11),0,L11:Q11),1)</f>
        <v>0</v>
      </c>
      <c r="V11" s="41">
        <f>SUM(T11-U11)</f>
        <v>99</v>
      </c>
    </row>
    <row r="12" spans="1:22" x14ac:dyDescent="0.2">
      <c r="A12" s="9">
        <v>7</v>
      </c>
      <c r="B12" s="60" t="s">
        <v>177</v>
      </c>
      <c r="C12" s="77" t="s">
        <v>248</v>
      </c>
      <c r="D12" s="82">
        <v>4</v>
      </c>
      <c r="E12" s="69" t="s">
        <v>29</v>
      </c>
      <c r="F12" s="70">
        <v>0</v>
      </c>
      <c r="G12" s="71">
        <v>0</v>
      </c>
      <c r="H12" s="70">
        <v>25</v>
      </c>
      <c r="I12" s="71">
        <v>22</v>
      </c>
      <c r="J12" s="70">
        <v>25</v>
      </c>
      <c r="K12" s="71">
        <v>25</v>
      </c>
      <c r="L12" s="70">
        <v>0</v>
      </c>
      <c r="M12" s="71">
        <v>0</v>
      </c>
      <c r="N12" s="70">
        <v>0</v>
      </c>
      <c r="O12" s="71">
        <v>0</v>
      </c>
      <c r="P12" s="70">
        <v>0</v>
      </c>
      <c r="Q12" s="65">
        <v>0</v>
      </c>
      <c r="R12" s="225">
        <v>0</v>
      </c>
      <c r="S12" s="217">
        <v>0</v>
      </c>
      <c r="T12" s="42">
        <f>SUM(F12:S12)</f>
        <v>97</v>
      </c>
      <c r="U12" s="40">
        <f>SMALL(IF(ISBLANK(L12:Q12),0,L12:Q12),1)</f>
        <v>0</v>
      </c>
      <c r="V12" s="41">
        <f>SUM(T12-U12)</f>
        <v>97</v>
      </c>
    </row>
    <row r="13" spans="1:22" x14ac:dyDescent="0.2">
      <c r="A13" s="9">
        <v>8</v>
      </c>
      <c r="B13" s="54" t="s">
        <v>246</v>
      </c>
      <c r="C13" s="77" t="s">
        <v>247</v>
      </c>
      <c r="D13" s="78" t="s">
        <v>57</v>
      </c>
      <c r="E13" s="77" t="s">
        <v>29</v>
      </c>
      <c r="F13" s="70">
        <v>0</v>
      </c>
      <c r="G13" s="71">
        <v>0</v>
      </c>
      <c r="H13" s="70">
        <v>0</v>
      </c>
      <c r="I13" s="71">
        <v>0</v>
      </c>
      <c r="J13" s="70">
        <v>0</v>
      </c>
      <c r="K13" s="71">
        <v>0</v>
      </c>
      <c r="L13" s="70">
        <v>18</v>
      </c>
      <c r="M13" s="71">
        <v>17</v>
      </c>
      <c r="N13" s="70">
        <v>0</v>
      </c>
      <c r="O13" s="71">
        <v>0</v>
      </c>
      <c r="P13" s="70">
        <v>14</v>
      </c>
      <c r="Q13" s="65">
        <v>12</v>
      </c>
      <c r="R13" s="225">
        <v>16</v>
      </c>
      <c r="S13" s="217">
        <v>17</v>
      </c>
      <c r="T13" s="42">
        <f>SUM(F13:S13)</f>
        <v>94</v>
      </c>
      <c r="U13" s="40">
        <v>0</v>
      </c>
      <c r="V13" s="41">
        <f>SUM(T13-U13)</f>
        <v>94</v>
      </c>
    </row>
    <row r="14" spans="1:22" x14ac:dyDescent="0.2">
      <c r="A14" s="9">
        <v>9</v>
      </c>
      <c r="B14" s="60" t="s">
        <v>174</v>
      </c>
      <c r="C14" s="77" t="s">
        <v>249</v>
      </c>
      <c r="D14" s="82" t="s">
        <v>175</v>
      </c>
      <c r="E14" s="69" t="s">
        <v>29</v>
      </c>
      <c r="F14" s="70">
        <v>0</v>
      </c>
      <c r="G14" s="71">
        <v>0</v>
      </c>
      <c r="H14" s="70">
        <v>22</v>
      </c>
      <c r="I14" s="71">
        <v>20</v>
      </c>
      <c r="J14" s="70">
        <v>0</v>
      </c>
      <c r="K14" s="71">
        <v>0</v>
      </c>
      <c r="L14" s="70">
        <v>0</v>
      </c>
      <c r="M14" s="71">
        <v>0</v>
      </c>
      <c r="N14" s="70">
        <v>0</v>
      </c>
      <c r="O14" s="71">
        <v>0</v>
      </c>
      <c r="P14" s="70">
        <v>25</v>
      </c>
      <c r="Q14" s="65">
        <v>25</v>
      </c>
      <c r="R14" s="225">
        <v>0</v>
      </c>
      <c r="S14" s="217">
        <v>0</v>
      </c>
      <c r="T14" s="42">
        <f>SUM(F14:S14)</f>
        <v>92</v>
      </c>
      <c r="U14" s="40">
        <f>SMALL(IF(ISBLANK(L14:Q14),0,L14:Q14),1)</f>
        <v>0</v>
      </c>
      <c r="V14" s="41">
        <f>SUM(T14-U14)</f>
        <v>92</v>
      </c>
    </row>
    <row r="15" spans="1:22" x14ac:dyDescent="0.2">
      <c r="A15" s="9">
        <v>10</v>
      </c>
      <c r="B15" s="60" t="s">
        <v>176</v>
      </c>
      <c r="C15" s="77" t="s">
        <v>178</v>
      </c>
      <c r="D15" s="82">
        <v>157</v>
      </c>
      <c r="E15" s="69" t="s">
        <v>29</v>
      </c>
      <c r="F15" s="72">
        <v>0</v>
      </c>
      <c r="G15" s="73">
        <v>0</v>
      </c>
      <c r="H15" s="72">
        <v>17</v>
      </c>
      <c r="I15" s="73">
        <v>17</v>
      </c>
      <c r="J15" s="72">
        <v>0</v>
      </c>
      <c r="K15" s="73">
        <v>0</v>
      </c>
      <c r="L15" s="72">
        <v>0</v>
      </c>
      <c r="M15" s="73">
        <v>0</v>
      </c>
      <c r="N15" s="70">
        <v>0</v>
      </c>
      <c r="O15" s="71">
        <v>0</v>
      </c>
      <c r="P15" s="72">
        <v>15</v>
      </c>
      <c r="Q15" s="65">
        <v>15</v>
      </c>
      <c r="R15" s="225">
        <v>15</v>
      </c>
      <c r="S15" s="217">
        <v>13</v>
      </c>
      <c r="T15" s="42">
        <f>SUM(F15:S15)</f>
        <v>92</v>
      </c>
      <c r="U15" s="40">
        <f>SMALL(IF(ISBLANK(L15:Q15),0,L15:Q15),1)</f>
        <v>0</v>
      </c>
      <c r="V15" s="41">
        <f>SUM(T15-U15)</f>
        <v>92</v>
      </c>
    </row>
    <row r="16" spans="1:22" x14ac:dyDescent="0.2">
      <c r="A16" s="9">
        <v>11</v>
      </c>
      <c r="B16" s="54" t="s">
        <v>220</v>
      </c>
      <c r="C16" s="77" t="s">
        <v>221</v>
      </c>
      <c r="D16" s="78" t="s">
        <v>222</v>
      </c>
      <c r="E16" s="77" t="s">
        <v>29</v>
      </c>
      <c r="F16" s="70">
        <v>0</v>
      </c>
      <c r="G16" s="71">
        <v>0</v>
      </c>
      <c r="H16" s="70">
        <v>0</v>
      </c>
      <c r="I16" s="71">
        <v>0</v>
      </c>
      <c r="J16" s="70">
        <v>0</v>
      </c>
      <c r="K16" s="71">
        <v>15</v>
      </c>
      <c r="L16" s="70">
        <v>19</v>
      </c>
      <c r="M16" s="71">
        <v>18</v>
      </c>
      <c r="N16" s="70">
        <v>0</v>
      </c>
      <c r="O16" s="71">
        <v>0</v>
      </c>
      <c r="P16" s="70">
        <v>0</v>
      </c>
      <c r="Q16" s="65">
        <v>0</v>
      </c>
      <c r="R16" s="225">
        <v>13</v>
      </c>
      <c r="S16" s="217">
        <v>20</v>
      </c>
      <c r="T16" s="42">
        <f>SUM(F16:S16)</f>
        <v>85</v>
      </c>
      <c r="U16" s="40">
        <v>0</v>
      </c>
      <c r="V16" s="41">
        <f>SUM(T16-U16)</f>
        <v>85</v>
      </c>
    </row>
    <row r="17" spans="1:22" x14ac:dyDescent="0.2">
      <c r="A17" s="9">
        <v>12</v>
      </c>
      <c r="B17" s="54" t="s">
        <v>282</v>
      </c>
      <c r="C17" s="77" t="s">
        <v>300</v>
      </c>
      <c r="D17" s="78" t="s">
        <v>283</v>
      </c>
      <c r="E17" s="77" t="s">
        <v>29</v>
      </c>
      <c r="F17" s="70">
        <v>0</v>
      </c>
      <c r="G17" s="71">
        <v>0</v>
      </c>
      <c r="H17" s="70">
        <v>0</v>
      </c>
      <c r="I17" s="71">
        <v>0</v>
      </c>
      <c r="J17" s="70">
        <v>0</v>
      </c>
      <c r="K17" s="71">
        <v>0</v>
      </c>
      <c r="L17" s="70">
        <v>0</v>
      </c>
      <c r="M17" s="71">
        <v>0</v>
      </c>
      <c r="N17" s="70">
        <v>0</v>
      </c>
      <c r="O17" s="71">
        <v>0</v>
      </c>
      <c r="P17" s="70">
        <v>19</v>
      </c>
      <c r="Q17" s="65">
        <v>17</v>
      </c>
      <c r="R17" s="225">
        <v>17</v>
      </c>
      <c r="S17" s="217">
        <v>15</v>
      </c>
      <c r="T17" s="42">
        <f>SUM(F17:S17)</f>
        <v>68</v>
      </c>
      <c r="U17" s="40">
        <f>SMALL(IF(ISBLANK(L17:Q17),0,L17:Q17),1)</f>
        <v>0</v>
      </c>
      <c r="V17" s="41">
        <f>SUM(T17-U17)</f>
        <v>68</v>
      </c>
    </row>
    <row r="18" spans="1:22" x14ac:dyDescent="0.2">
      <c r="A18" s="9">
        <v>13</v>
      </c>
      <c r="B18" s="54" t="s">
        <v>281</v>
      </c>
      <c r="C18" s="77" t="s">
        <v>299</v>
      </c>
      <c r="D18" s="78" t="s">
        <v>99</v>
      </c>
      <c r="E18" s="77" t="s">
        <v>15</v>
      </c>
      <c r="F18" s="70">
        <v>0</v>
      </c>
      <c r="G18" s="71">
        <v>0</v>
      </c>
      <c r="H18" s="70">
        <v>0</v>
      </c>
      <c r="I18" s="71">
        <v>0</v>
      </c>
      <c r="J18" s="70">
        <v>0</v>
      </c>
      <c r="K18" s="71">
        <v>0</v>
      </c>
      <c r="L18" s="70">
        <v>0</v>
      </c>
      <c r="M18" s="71">
        <v>0</v>
      </c>
      <c r="N18" s="70">
        <v>0</v>
      </c>
      <c r="O18" s="71">
        <v>0</v>
      </c>
      <c r="P18" s="70">
        <v>13</v>
      </c>
      <c r="Q18" s="65">
        <v>14</v>
      </c>
      <c r="R18" s="225">
        <v>19</v>
      </c>
      <c r="S18" s="217">
        <v>16</v>
      </c>
      <c r="T18" s="42">
        <f>SUM(F18:S18)</f>
        <v>62</v>
      </c>
      <c r="U18" s="40">
        <f>SMALL(IF(ISBLANK(L18:Q18),0,L18:Q18),1)</f>
        <v>0</v>
      </c>
      <c r="V18" s="41">
        <f>SUM(T18-U18)</f>
        <v>62</v>
      </c>
    </row>
    <row r="19" spans="1:22" x14ac:dyDescent="0.2">
      <c r="A19" s="9">
        <v>14</v>
      </c>
      <c r="B19" s="54" t="s">
        <v>214</v>
      </c>
      <c r="C19" s="77" t="s">
        <v>215</v>
      </c>
      <c r="D19" s="78" t="s">
        <v>216</v>
      </c>
      <c r="E19" s="77" t="s">
        <v>29</v>
      </c>
      <c r="F19" s="70">
        <v>0</v>
      </c>
      <c r="G19" s="71">
        <v>0</v>
      </c>
      <c r="H19" s="70">
        <v>0</v>
      </c>
      <c r="I19" s="71">
        <v>0</v>
      </c>
      <c r="J19" s="70">
        <v>22</v>
      </c>
      <c r="K19" s="71">
        <v>22</v>
      </c>
      <c r="L19" s="70">
        <v>0</v>
      </c>
      <c r="M19" s="71">
        <v>0</v>
      </c>
      <c r="N19" s="70">
        <v>0</v>
      </c>
      <c r="O19" s="71">
        <v>0</v>
      </c>
      <c r="P19" s="70">
        <v>0</v>
      </c>
      <c r="Q19" s="65">
        <v>0</v>
      </c>
      <c r="R19" s="225">
        <v>0</v>
      </c>
      <c r="S19" s="217">
        <v>0</v>
      </c>
      <c r="T19" s="42">
        <f>SUM(F19:S19)</f>
        <v>44</v>
      </c>
      <c r="U19" s="40">
        <f>SMALL(IF(ISBLANK(L19:Q19),0,L19:Q19),1)</f>
        <v>0</v>
      </c>
      <c r="V19" s="41">
        <f>SUM(T19-U19)</f>
        <v>44</v>
      </c>
    </row>
    <row r="20" spans="1:22" x14ac:dyDescent="0.2">
      <c r="A20" s="9">
        <v>15</v>
      </c>
      <c r="B20" s="54" t="s">
        <v>278</v>
      </c>
      <c r="C20" s="77" t="s">
        <v>279</v>
      </c>
      <c r="D20" s="78" t="s">
        <v>280</v>
      </c>
      <c r="E20" s="77" t="s">
        <v>29</v>
      </c>
      <c r="F20" s="70">
        <v>0</v>
      </c>
      <c r="G20" s="71">
        <v>0</v>
      </c>
      <c r="H20" s="70">
        <v>0</v>
      </c>
      <c r="I20" s="71">
        <v>0</v>
      </c>
      <c r="J20" s="70">
        <v>0</v>
      </c>
      <c r="K20" s="71">
        <v>0</v>
      </c>
      <c r="L20" s="70">
        <v>0</v>
      </c>
      <c r="M20" s="71">
        <v>0</v>
      </c>
      <c r="N20" s="70">
        <v>0</v>
      </c>
      <c r="O20" s="71">
        <v>0</v>
      </c>
      <c r="P20" s="70">
        <v>16</v>
      </c>
      <c r="Q20" s="65">
        <v>13</v>
      </c>
      <c r="R20" s="337" t="s">
        <v>70</v>
      </c>
      <c r="S20" s="217">
        <v>12</v>
      </c>
      <c r="T20" s="42">
        <f>SUM(F20:Q20)</f>
        <v>29</v>
      </c>
      <c r="U20" s="40">
        <f>SMALL(IF(ISBLANK(L20:Q20),0,L20:Q20),1)</f>
        <v>0</v>
      </c>
      <c r="V20" s="41">
        <f>SUM(T20-U20)</f>
        <v>29</v>
      </c>
    </row>
    <row r="21" spans="1:22" x14ac:dyDescent="0.2">
      <c r="A21" s="9">
        <v>16</v>
      </c>
      <c r="B21" s="54" t="s">
        <v>301</v>
      </c>
      <c r="C21" s="77" t="s">
        <v>302</v>
      </c>
      <c r="D21" s="78" t="s">
        <v>56</v>
      </c>
      <c r="E21" s="79" t="s">
        <v>29</v>
      </c>
      <c r="F21" s="70">
        <v>0</v>
      </c>
      <c r="G21" s="71">
        <v>0</v>
      </c>
      <c r="H21" s="70">
        <v>0</v>
      </c>
      <c r="I21" s="71">
        <v>0</v>
      </c>
      <c r="J21" s="70">
        <v>0</v>
      </c>
      <c r="K21" s="71">
        <v>0</v>
      </c>
      <c r="L21" s="70">
        <v>0</v>
      </c>
      <c r="M21" s="71">
        <v>0</v>
      </c>
      <c r="N21" s="70">
        <v>0</v>
      </c>
      <c r="O21" s="71">
        <v>0</v>
      </c>
      <c r="P21" s="70">
        <v>0</v>
      </c>
      <c r="Q21" s="65">
        <v>0</v>
      </c>
      <c r="R21" s="272">
        <v>14</v>
      </c>
      <c r="S21" s="334">
        <v>14</v>
      </c>
      <c r="T21" s="42">
        <f>SUM(F21:S21)</f>
        <v>28</v>
      </c>
      <c r="U21" s="40">
        <f>SMALL(IF(ISBLANK(L21:Q21),0,L21:Q21),1)</f>
        <v>0</v>
      </c>
      <c r="V21" s="41">
        <f>SUM(T21-U21)</f>
        <v>28</v>
      </c>
    </row>
    <row r="22" spans="1:22" ht="13.5" thickBot="1" x14ac:dyDescent="0.25">
      <c r="A22" s="8"/>
      <c r="B22" s="7"/>
      <c r="C22" s="6"/>
      <c r="D22" s="18"/>
      <c r="E22" s="24"/>
      <c r="F22" s="12"/>
      <c r="G22" s="5"/>
      <c r="H22" s="12"/>
      <c r="I22" s="5"/>
      <c r="J22" s="12"/>
      <c r="K22" s="5"/>
      <c r="L22" s="12"/>
      <c r="M22" s="5"/>
      <c r="N22" s="12"/>
      <c r="O22" s="5"/>
      <c r="P22" s="12"/>
      <c r="Q22" s="5"/>
      <c r="R22" s="336"/>
      <c r="S22" s="335"/>
      <c r="T22" s="38"/>
      <c r="U22" s="38"/>
      <c r="V22" s="16"/>
    </row>
    <row r="23" spans="1:22" x14ac:dyDescent="0.2">
      <c r="B23" s="3"/>
      <c r="C23" s="3"/>
      <c r="D23" s="3"/>
      <c r="E23" s="3"/>
      <c r="F23" s="278">
        <v>2</v>
      </c>
      <c r="G23" s="280"/>
      <c r="H23" s="278">
        <v>6</v>
      </c>
      <c r="I23" s="280"/>
      <c r="J23" s="278">
        <v>9</v>
      </c>
      <c r="K23" s="280"/>
      <c r="L23" s="278">
        <v>6</v>
      </c>
      <c r="M23" s="280"/>
      <c r="N23" s="278">
        <v>2</v>
      </c>
      <c r="O23" s="280"/>
      <c r="P23" s="278">
        <v>11</v>
      </c>
      <c r="Q23" s="279"/>
      <c r="R23" s="317">
        <v>11</v>
      </c>
      <c r="S23" s="322"/>
      <c r="T23" s="35"/>
      <c r="U23" s="35"/>
      <c r="V23" s="37">
        <f>AVERAGE(F23:S23)</f>
        <v>6.7142857142857144</v>
      </c>
    </row>
  </sheetData>
  <sortState ref="B6:V21">
    <sortCondition descending="1" ref="V6:V21"/>
  </sortState>
  <mergeCells count="30">
    <mergeCell ref="R4:S4"/>
    <mergeCell ref="R2:S3"/>
    <mergeCell ref="R23:S23"/>
    <mergeCell ref="N4:O4"/>
    <mergeCell ref="L2:M3"/>
    <mergeCell ref="L4:M4"/>
    <mergeCell ref="J2:K3"/>
    <mergeCell ref="J4:K4"/>
    <mergeCell ref="T2:T5"/>
    <mergeCell ref="U2:U5"/>
    <mergeCell ref="E2:E5"/>
    <mergeCell ref="A1:V1"/>
    <mergeCell ref="A2:A5"/>
    <mergeCell ref="B2:B5"/>
    <mergeCell ref="C2:C5"/>
    <mergeCell ref="D2:D5"/>
    <mergeCell ref="P2:Q3"/>
    <mergeCell ref="V2:V5"/>
    <mergeCell ref="P4:Q4"/>
    <mergeCell ref="H2:I3"/>
    <mergeCell ref="H4:I4"/>
    <mergeCell ref="F2:G3"/>
    <mergeCell ref="F4:G4"/>
    <mergeCell ref="N2:O3"/>
    <mergeCell ref="P23:Q23"/>
    <mergeCell ref="F23:G23"/>
    <mergeCell ref="H23:I23"/>
    <mergeCell ref="J23:K23"/>
    <mergeCell ref="L23:M23"/>
    <mergeCell ref="N23:O23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3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AJ1"/>
    </sheetView>
  </sheetViews>
  <sheetFormatPr defaultRowHeight="12.75" x14ac:dyDescent="0.2"/>
  <cols>
    <col min="1" max="1" width="4.140625" style="1" bestFit="1" customWidth="1"/>
    <col min="2" max="2" width="22" style="1" bestFit="1" customWidth="1"/>
    <col min="3" max="3" width="7" style="1" bestFit="1" customWidth="1"/>
    <col min="4" max="5" width="7.28515625" style="1" customWidth="1"/>
    <col min="6" max="6" width="3.140625" style="1" customWidth="1"/>
    <col min="7" max="7" width="3" style="1" bestFit="1" customWidth="1"/>
    <col min="8" max="8" width="3.140625" style="1" customWidth="1"/>
    <col min="9" max="9" width="2.85546875" style="1" customWidth="1"/>
    <col min="10" max="10" width="3.140625" style="1" bestFit="1" customWidth="1"/>
    <col min="11" max="11" width="3" style="1" bestFit="1" customWidth="1"/>
    <col min="12" max="12" width="3.140625" style="1" bestFit="1" customWidth="1"/>
    <col min="13" max="13" width="3" style="1" bestFit="1" customWidth="1"/>
    <col min="14" max="14" width="3.140625" style="1" bestFit="1" customWidth="1"/>
    <col min="15" max="15" width="3" style="1" bestFit="1" customWidth="1"/>
    <col min="16" max="16" width="3.140625" style="1" bestFit="1" customWidth="1"/>
    <col min="17" max="17" width="3" style="1" bestFit="1" customWidth="1"/>
    <col min="18" max="18" width="3.140625" style="1" bestFit="1" customWidth="1"/>
    <col min="19" max="19" width="3" style="1" bestFit="1" customWidth="1"/>
    <col min="20" max="20" width="3.140625" style="1" bestFit="1" customWidth="1"/>
    <col min="21" max="21" width="3" style="1" bestFit="1" customWidth="1"/>
    <col min="22" max="22" width="3.140625" style="1" bestFit="1" customWidth="1"/>
    <col min="23" max="23" width="3" style="1" bestFit="1" customWidth="1"/>
    <col min="24" max="24" width="3.140625" style="1" bestFit="1" customWidth="1"/>
    <col min="25" max="25" width="3" style="1" bestFit="1" customWidth="1"/>
    <col min="26" max="26" width="3.140625" style="1" bestFit="1" customWidth="1"/>
    <col min="27" max="27" width="3" style="1" bestFit="1" customWidth="1"/>
    <col min="28" max="28" width="3.140625" style="1" bestFit="1" customWidth="1"/>
    <col min="29" max="29" width="3" style="1" bestFit="1" customWidth="1"/>
    <col min="30" max="33" width="3" style="1" customWidth="1"/>
    <col min="34" max="34" width="6" style="1" customWidth="1"/>
    <col min="35" max="35" width="6.42578125" style="1" customWidth="1"/>
    <col min="36" max="37" width="7.140625" style="1" customWidth="1"/>
    <col min="38" max="38" width="8.42578125" style="1" customWidth="1"/>
    <col min="39" max="16384" width="9.140625" style="1"/>
  </cols>
  <sheetData>
    <row r="1" spans="1:38" ht="26.25" customHeight="1" thickBot="1" x14ac:dyDescent="0.25">
      <c r="A1" s="290" t="s">
        <v>19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291"/>
      <c r="AE1" s="291"/>
      <c r="AF1" s="291"/>
      <c r="AG1" s="291"/>
      <c r="AH1" s="291"/>
      <c r="AI1" s="291"/>
      <c r="AJ1" s="291"/>
      <c r="AK1" s="187"/>
      <c r="AL1" s="186"/>
    </row>
    <row r="2" spans="1:38" ht="12.75" customHeight="1" x14ac:dyDescent="0.2">
      <c r="A2" s="293" t="s">
        <v>4</v>
      </c>
      <c r="B2" s="295" t="s">
        <v>3</v>
      </c>
      <c r="C2" s="295" t="s">
        <v>2</v>
      </c>
      <c r="D2" s="297" t="s">
        <v>1</v>
      </c>
      <c r="E2" s="287" t="s">
        <v>7</v>
      </c>
      <c r="F2" s="299" t="s">
        <v>34</v>
      </c>
      <c r="G2" s="320"/>
      <c r="H2" s="320"/>
      <c r="I2" s="300"/>
      <c r="J2" s="299" t="s">
        <v>165</v>
      </c>
      <c r="K2" s="320"/>
      <c r="L2" s="320"/>
      <c r="M2" s="300"/>
      <c r="N2" s="299" t="s">
        <v>165</v>
      </c>
      <c r="O2" s="320"/>
      <c r="P2" s="320"/>
      <c r="Q2" s="300"/>
      <c r="R2" s="299" t="s">
        <v>34</v>
      </c>
      <c r="S2" s="320"/>
      <c r="T2" s="320"/>
      <c r="U2" s="300"/>
      <c r="V2" s="299" t="s">
        <v>266</v>
      </c>
      <c r="W2" s="320"/>
      <c r="X2" s="320"/>
      <c r="Y2" s="300"/>
      <c r="Z2" s="299" t="s">
        <v>165</v>
      </c>
      <c r="AA2" s="320"/>
      <c r="AB2" s="320"/>
      <c r="AC2" s="300"/>
      <c r="AD2" s="299" t="s">
        <v>34</v>
      </c>
      <c r="AE2" s="320"/>
      <c r="AF2" s="320"/>
      <c r="AG2" s="300"/>
      <c r="AH2" s="281" t="s">
        <v>9</v>
      </c>
      <c r="AI2" s="284" t="s">
        <v>10</v>
      </c>
      <c r="AJ2" s="303" t="s">
        <v>0</v>
      </c>
    </row>
    <row r="3" spans="1:38" ht="27.75" customHeight="1" thickBot="1" x14ac:dyDescent="0.25">
      <c r="A3" s="293"/>
      <c r="B3" s="295"/>
      <c r="C3" s="295"/>
      <c r="D3" s="297"/>
      <c r="E3" s="288"/>
      <c r="F3" s="308"/>
      <c r="G3" s="321"/>
      <c r="H3" s="321"/>
      <c r="I3" s="309"/>
      <c r="J3" s="308"/>
      <c r="K3" s="321"/>
      <c r="L3" s="321"/>
      <c r="M3" s="309"/>
      <c r="N3" s="308"/>
      <c r="O3" s="321"/>
      <c r="P3" s="321"/>
      <c r="Q3" s="309"/>
      <c r="R3" s="308"/>
      <c r="S3" s="321"/>
      <c r="T3" s="321"/>
      <c r="U3" s="309"/>
      <c r="V3" s="308"/>
      <c r="W3" s="321"/>
      <c r="X3" s="321"/>
      <c r="Y3" s="309"/>
      <c r="Z3" s="301"/>
      <c r="AA3" s="323"/>
      <c r="AB3" s="323"/>
      <c r="AC3" s="302"/>
      <c r="AD3" s="331"/>
      <c r="AE3" s="323"/>
      <c r="AF3" s="323"/>
      <c r="AG3" s="302"/>
      <c r="AH3" s="282"/>
      <c r="AI3" s="285"/>
      <c r="AJ3" s="304"/>
    </row>
    <row r="4" spans="1:38" ht="13.5" thickBot="1" x14ac:dyDescent="0.25">
      <c r="A4" s="293"/>
      <c r="B4" s="295"/>
      <c r="C4" s="295"/>
      <c r="D4" s="297"/>
      <c r="E4" s="288"/>
      <c r="F4" s="306">
        <v>42400</v>
      </c>
      <c r="G4" s="319"/>
      <c r="H4" s="319"/>
      <c r="I4" s="307"/>
      <c r="J4" s="306">
        <v>42435</v>
      </c>
      <c r="K4" s="319"/>
      <c r="L4" s="319"/>
      <c r="M4" s="307"/>
      <c r="N4" s="306">
        <v>42498</v>
      </c>
      <c r="O4" s="319"/>
      <c r="P4" s="319"/>
      <c r="Q4" s="307"/>
      <c r="R4" s="306">
        <v>42562</v>
      </c>
      <c r="S4" s="319"/>
      <c r="T4" s="319"/>
      <c r="U4" s="307"/>
      <c r="V4" s="306">
        <v>42623</v>
      </c>
      <c r="W4" s="319"/>
      <c r="X4" s="319"/>
      <c r="Y4" s="307"/>
      <c r="Z4" s="306">
        <v>42638</v>
      </c>
      <c r="AA4" s="319"/>
      <c r="AB4" s="319"/>
      <c r="AC4" s="307"/>
      <c r="AD4" s="306">
        <v>42673</v>
      </c>
      <c r="AE4" s="319"/>
      <c r="AF4" s="319"/>
      <c r="AG4" s="307"/>
      <c r="AH4" s="282"/>
      <c r="AI4" s="285"/>
      <c r="AJ4" s="304"/>
    </row>
    <row r="5" spans="1:38" ht="26.25" thickBot="1" x14ac:dyDescent="0.25">
      <c r="A5" s="294"/>
      <c r="B5" s="296"/>
      <c r="C5" s="296"/>
      <c r="D5" s="298"/>
      <c r="E5" s="289"/>
      <c r="F5" s="25" t="s">
        <v>5</v>
      </c>
      <c r="G5" s="21" t="s">
        <v>8</v>
      </c>
      <c r="H5" s="27" t="s">
        <v>6</v>
      </c>
      <c r="I5" s="21" t="s">
        <v>8</v>
      </c>
      <c r="J5" s="26" t="s">
        <v>5</v>
      </c>
      <c r="K5" s="21" t="s">
        <v>8</v>
      </c>
      <c r="L5" s="27" t="s">
        <v>6</v>
      </c>
      <c r="M5" s="21" t="s">
        <v>8</v>
      </c>
      <c r="N5" s="26" t="s">
        <v>5</v>
      </c>
      <c r="O5" s="21" t="s">
        <v>8</v>
      </c>
      <c r="P5" s="27" t="s">
        <v>6</v>
      </c>
      <c r="Q5" s="21" t="s">
        <v>8</v>
      </c>
      <c r="R5" s="26" t="s">
        <v>5</v>
      </c>
      <c r="S5" s="21" t="s">
        <v>8</v>
      </c>
      <c r="T5" s="27" t="s">
        <v>6</v>
      </c>
      <c r="U5" s="21" t="s">
        <v>8</v>
      </c>
      <c r="V5" s="26" t="s">
        <v>5</v>
      </c>
      <c r="W5" s="21" t="s">
        <v>8</v>
      </c>
      <c r="X5" s="27" t="s">
        <v>6</v>
      </c>
      <c r="Y5" s="21" t="s">
        <v>8</v>
      </c>
      <c r="Z5" s="26" t="s">
        <v>5</v>
      </c>
      <c r="AA5" s="21" t="s">
        <v>8</v>
      </c>
      <c r="AB5" s="21" t="s">
        <v>6</v>
      </c>
      <c r="AC5" s="28" t="s">
        <v>8</v>
      </c>
      <c r="AD5" s="355" t="s">
        <v>5</v>
      </c>
      <c r="AE5" s="356" t="s">
        <v>8</v>
      </c>
      <c r="AF5" s="356" t="s">
        <v>6</v>
      </c>
      <c r="AG5" s="357" t="s">
        <v>8</v>
      </c>
      <c r="AH5" s="283"/>
      <c r="AI5" s="286"/>
      <c r="AJ5" s="305"/>
    </row>
    <row r="6" spans="1:38" x14ac:dyDescent="0.2">
      <c r="A6" s="11">
        <v>1</v>
      </c>
      <c r="B6" s="54" t="s">
        <v>25</v>
      </c>
      <c r="C6" s="55" t="s">
        <v>33</v>
      </c>
      <c r="D6" s="55" t="s">
        <v>28</v>
      </c>
      <c r="E6" s="80" t="s">
        <v>29</v>
      </c>
      <c r="F6" s="57">
        <v>25</v>
      </c>
      <c r="G6" s="114">
        <v>1</v>
      </c>
      <c r="H6" s="116">
        <v>25</v>
      </c>
      <c r="I6" s="114">
        <v>1</v>
      </c>
      <c r="J6" s="57">
        <v>25</v>
      </c>
      <c r="K6" s="114">
        <v>1</v>
      </c>
      <c r="L6" s="116">
        <v>25</v>
      </c>
      <c r="M6" s="114">
        <v>1</v>
      </c>
      <c r="N6" s="57">
        <v>25</v>
      </c>
      <c r="O6" s="114">
        <v>1</v>
      </c>
      <c r="P6" s="116">
        <v>25</v>
      </c>
      <c r="Q6" s="114">
        <v>1</v>
      </c>
      <c r="R6" s="57">
        <v>25</v>
      </c>
      <c r="S6" s="114">
        <v>1</v>
      </c>
      <c r="T6" s="116">
        <v>25</v>
      </c>
      <c r="U6" s="114">
        <v>1</v>
      </c>
      <c r="V6" s="57">
        <v>25</v>
      </c>
      <c r="W6" s="114">
        <v>1</v>
      </c>
      <c r="X6" s="116">
        <v>25</v>
      </c>
      <c r="Y6" s="114">
        <v>1</v>
      </c>
      <c r="Z6" s="57">
        <v>25</v>
      </c>
      <c r="AA6" s="114">
        <v>1</v>
      </c>
      <c r="AB6" s="117">
        <v>25</v>
      </c>
      <c r="AC6" s="115">
        <v>1</v>
      </c>
      <c r="AD6" s="332">
        <v>25</v>
      </c>
      <c r="AE6" s="358">
        <v>1</v>
      </c>
      <c r="AF6" s="358">
        <v>25</v>
      </c>
      <c r="AG6" s="333">
        <v>1</v>
      </c>
      <c r="AH6" s="39">
        <f>SUM(F6:AD6)</f>
        <v>337</v>
      </c>
      <c r="AI6" s="40">
        <v>50</v>
      </c>
      <c r="AJ6" s="41">
        <f>SUM(AH6-AI6)</f>
        <v>287</v>
      </c>
    </row>
    <row r="7" spans="1:38" x14ac:dyDescent="0.2">
      <c r="A7" s="9">
        <v>2</v>
      </c>
      <c r="B7" s="54" t="s">
        <v>23</v>
      </c>
      <c r="C7" s="55" t="s">
        <v>31</v>
      </c>
      <c r="D7" s="55" t="s">
        <v>26</v>
      </c>
      <c r="E7" s="79" t="s">
        <v>29</v>
      </c>
      <c r="F7" s="63">
        <v>22</v>
      </c>
      <c r="G7" s="64">
        <v>2</v>
      </c>
      <c r="H7" s="102">
        <v>22</v>
      </c>
      <c r="I7" s="64">
        <v>2</v>
      </c>
      <c r="J7" s="63">
        <v>20</v>
      </c>
      <c r="K7" s="64">
        <v>2</v>
      </c>
      <c r="L7" s="102">
        <v>22</v>
      </c>
      <c r="M7" s="64">
        <v>2</v>
      </c>
      <c r="N7" s="63">
        <v>20</v>
      </c>
      <c r="O7" s="64">
        <v>2</v>
      </c>
      <c r="P7" s="102">
        <v>19</v>
      </c>
      <c r="Q7" s="64">
        <v>2</v>
      </c>
      <c r="R7" s="63">
        <v>0</v>
      </c>
      <c r="S7" s="64"/>
      <c r="T7" s="102">
        <v>0</v>
      </c>
      <c r="U7" s="64"/>
      <c r="V7" s="63">
        <v>22</v>
      </c>
      <c r="W7" s="64">
        <v>2</v>
      </c>
      <c r="X7" s="102">
        <v>22</v>
      </c>
      <c r="Y7" s="64">
        <v>2</v>
      </c>
      <c r="Z7" s="63">
        <v>22</v>
      </c>
      <c r="AA7" s="64">
        <v>2</v>
      </c>
      <c r="AB7" s="118">
        <v>22</v>
      </c>
      <c r="AC7" s="119">
        <v>2</v>
      </c>
      <c r="AD7" s="225">
        <v>0</v>
      </c>
      <c r="AE7" s="131"/>
      <c r="AF7" s="131">
        <v>0</v>
      </c>
      <c r="AG7" s="217"/>
      <c r="AH7" s="42">
        <f>SUM(F7:AD7)</f>
        <v>233</v>
      </c>
      <c r="AI7" s="44">
        <v>0</v>
      </c>
      <c r="AJ7" s="41">
        <f>SUM(AH7-AI7)</f>
        <v>233</v>
      </c>
    </row>
    <row r="8" spans="1:38" x14ac:dyDescent="0.2">
      <c r="A8" s="9">
        <v>3</v>
      </c>
      <c r="B8" s="89" t="s">
        <v>22</v>
      </c>
      <c r="C8" s="75" t="s">
        <v>30</v>
      </c>
      <c r="D8" s="76">
        <v>13</v>
      </c>
      <c r="E8" s="69" t="s">
        <v>29</v>
      </c>
      <c r="F8" s="87">
        <v>20</v>
      </c>
      <c r="G8" s="120">
        <v>1</v>
      </c>
      <c r="H8" s="121">
        <v>20</v>
      </c>
      <c r="I8" s="120">
        <v>1</v>
      </c>
      <c r="J8" s="87">
        <v>22</v>
      </c>
      <c r="K8" s="120">
        <v>1</v>
      </c>
      <c r="L8" s="121">
        <v>20</v>
      </c>
      <c r="M8" s="120">
        <v>1</v>
      </c>
      <c r="N8" s="87">
        <v>0</v>
      </c>
      <c r="O8" s="120"/>
      <c r="P8" s="121">
        <v>0</v>
      </c>
      <c r="Q8" s="120"/>
      <c r="R8" s="87">
        <v>0</v>
      </c>
      <c r="S8" s="120"/>
      <c r="T8" s="121">
        <v>0</v>
      </c>
      <c r="U8" s="120"/>
      <c r="V8" s="63">
        <v>20</v>
      </c>
      <c r="W8" s="64">
        <v>1</v>
      </c>
      <c r="X8" s="102">
        <v>20</v>
      </c>
      <c r="Y8" s="64">
        <v>1</v>
      </c>
      <c r="Z8" s="87">
        <v>0</v>
      </c>
      <c r="AA8" s="120"/>
      <c r="AB8" s="118">
        <v>0</v>
      </c>
      <c r="AC8" s="119"/>
      <c r="AD8" s="225">
        <v>22</v>
      </c>
      <c r="AE8" s="131">
        <v>1</v>
      </c>
      <c r="AF8" s="131">
        <v>22</v>
      </c>
      <c r="AG8" s="217">
        <v>1</v>
      </c>
      <c r="AH8" s="32">
        <f>SUM(F8:AD8)</f>
        <v>150</v>
      </c>
      <c r="AI8" s="45">
        <v>0</v>
      </c>
      <c r="AJ8" s="17">
        <f>SUM(AH8-AI8)</f>
        <v>150</v>
      </c>
    </row>
    <row r="9" spans="1:38" x14ac:dyDescent="0.2">
      <c r="A9" s="9">
        <v>4</v>
      </c>
      <c r="B9" s="83" t="s">
        <v>188</v>
      </c>
      <c r="C9" s="84" t="s">
        <v>51</v>
      </c>
      <c r="D9" s="91" t="s">
        <v>28</v>
      </c>
      <c r="E9" s="77" t="s">
        <v>29</v>
      </c>
      <c r="F9" s="70">
        <v>0</v>
      </c>
      <c r="G9" s="118"/>
      <c r="H9" s="82">
        <v>0</v>
      </c>
      <c r="I9" s="118"/>
      <c r="J9" s="70">
        <v>18</v>
      </c>
      <c r="K9" s="118">
        <v>2</v>
      </c>
      <c r="L9" s="82">
        <v>17</v>
      </c>
      <c r="M9" s="118">
        <v>2</v>
      </c>
      <c r="N9" s="70">
        <v>0</v>
      </c>
      <c r="O9" s="118"/>
      <c r="P9" s="82">
        <v>0</v>
      </c>
      <c r="Q9" s="118"/>
      <c r="R9" s="70">
        <v>19</v>
      </c>
      <c r="S9" s="118">
        <v>2</v>
      </c>
      <c r="T9" s="82">
        <v>19</v>
      </c>
      <c r="U9" s="118">
        <v>2</v>
      </c>
      <c r="V9" s="63">
        <v>0</v>
      </c>
      <c r="W9" s="64"/>
      <c r="X9" s="102">
        <v>0</v>
      </c>
      <c r="Y9" s="64"/>
      <c r="Z9" s="70">
        <v>19</v>
      </c>
      <c r="AA9" s="118">
        <v>2</v>
      </c>
      <c r="AB9" s="118">
        <v>19</v>
      </c>
      <c r="AC9" s="119">
        <v>2</v>
      </c>
      <c r="AD9" s="225">
        <v>20</v>
      </c>
      <c r="AE9" s="131">
        <v>2</v>
      </c>
      <c r="AF9" s="131">
        <v>20</v>
      </c>
      <c r="AG9" s="217">
        <v>2</v>
      </c>
      <c r="AH9" s="32">
        <f>SUM(F9:AD9)</f>
        <v>143</v>
      </c>
      <c r="AI9" s="43">
        <v>0</v>
      </c>
      <c r="AJ9" s="17">
        <f>SUM(AH9-AI9)</f>
        <v>143</v>
      </c>
    </row>
    <row r="10" spans="1:38" x14ac:dyDescent="0.2">
      <c r="A10" s="9">
        <v>5</v>
      </c>
      <c r="B10" s="54" t="s">
        <v>189</v>
      </c>
      <c r="C10" s="55" t="s">
        <v>190</v>
      </c>
      <c r="D10" s="55" t="s">
        <v>90</v>
      </c>
      <c r="E10" s="77" t="s">
        <v>29</v>
      </c>
      <c r="F10" s="70">
        <v>0</v>
      </c>
      <c r="G10" s="118"/>
      <c r="H10" s="82">
        <v>0</v>
      </c>
      <c r="I10" s="118"/>
      <c r="J10" s="70">
        <v>17</v>
      </c>
      <c r="K10" s="118"/>
      <c r="L10" s="82">
        <v>18</v>
      </c>
      <c r="M10" s="118"/>
      <c r="N10" s="70">
        <v>19</v>
      </c>
      <c r="O10" s="118"/>
      <c r="P10" s="82">
        <v>22</v>
      </c>
      <c r="Q10" s="118"/>
      <c r="R10" s="70">
        <v>0</v>
      </c>
      <c r="S10" s="118"/>
      <c r="T10" s="82">
        <v>0</v>
      </c>
      <c r="U10" s="118"/>
      <c r="V10" s="63">
        <v>0</v>
      </c>
      <c r="W10" s="64"/>
      <c r="X10" s="102">
        <v>0</v>
      </c>
      <c r="Y10" s="64"/>
      <c r="Z10" s="70">
        <v>20</v>
      </c>
      <c r="AA10" s="118"/>
      <c r="AB10" s="118">
        <v>20</v>
      </c>
      <c r="AC10" s="119"/>
      <c r="AD10" s="225">
        <v>0</v>
      </c>
      <c r="AE10" s="131"/>
      <c r="AF10" s="131">
        <v>0</v>
      </c>
      <c r="AG10" s="217"/>
      <c r="AH10" s="32">
        <f>SUM(F10:AC10)</f>
        <v>116</v>
      </c>
      <c r="AI10" s="43">
        <v>0</v>
      </c>
      <c r="AJ10" s="17">
        <f>SUM(AH10-AI10)</f>
        <v>116</v>
      </c>
    </row>
    <row r="11" spans="1:38" x14ac:dyDescent="0.2">
      <c r="A11" s="9">
        <v>6</v>
      </c>
      <c r="B11" s="89" t="s">
        <v>243</v>
      </c>
      <c r="C11" s="75" t="s">
        <v>244</v>
      </c>
      <c r="D11" s="93" t="s">
        <v>245</v>
      </c>
      <c r="E11" s="77" t="s">
        <v>29</v>
      </c>
      <c r="F11" s="70">
        <v>0</v>
      </c>
      <c r="G11" s="118"/>
      <c r="H11" s="82">
        <v>0</v>
      </c>
      <c r="I11" s="118"/>
      <c r="J11" s="70">
        <v>0</v>
      </c>
      <c r="K11" s="118"/>
      <c r="L11" s="82">
        <v>0</v>
      </c>
      <c r="M11" s="118"/>
      <c r="N11" s="70">
        <v>22</v>
      </c>
      <c r="O11" s="118">
        <v>2</v>
      </c>
      <c r="P11" s="82">
        <v>20</v>
      </c>
      <c r="Q11" s="118">
        <v>2</v>
      </c>
      <c r="R11" s="70">
        <v>20</v>
      </c>
      <c r="S11" s="118">
        <v>2</v>
      </c>
      <c r="T11" s="82">
        <v>20</v>
      </c>
      <c r="U11" s="118">
        <v>2</v>
      </c>
      <c r="V11" s="63">
        <v>0</v>
      </c>
      <c r="W11" s="64"/>
      <c r="X11" s="102">
        <v>0</v>
      </c>
      <c r="Y11" s="64"/>
      <c r="Z11" s="70">
        <v>0</v>
      </c>
      <c r="AA11" s="118"/>
      <c r="AB11" s="118">
        <v>0</v>
      </c>
      <c r="AC11" s="119"/>
      <c r="AD11" s="225">
        <v>0</v>
      </c>
      <c r="AE11" s="131"/>
      <c r="AF11" s="131">
        <v>0</v>
      </c>
      <c r="AG11" s="217"/>
      <c r="AH11" s="32">
        <f>SUM(F11:AC11)</f>
        <v>90</v>
      </c>
      <c r="AI11" s="43">
        <v>0</v>
      </c>
      <c r="AJ11" s="17">
        <f>SUM(AH11-AI11)</f>
        <v>90</v>
      </c>
    </row>
    <row r="12" spans="1:38" x14ac:dyDescent="0.2">
      <c r="A12" s="9">
        <v>7</v>
      </c>
      <c r="B12" s="54" t="s">
        <v>24</v>
      </c>
      <c r="C12" s="77" t="s">
        <v>32</v>
      </c>
      <c r="D12" s="78" t="s">
        <v>27</v>
      </c>
      <c r="E12" s="77" t="s">
        <v>29</v>
      </c>
      <c r="F12" s="70">
        <v>19</v>
      </c>
      <c r="G12" s="118">
        <v>2</v>
      </c>
      <c r="H12" s="82">
        <v>19</v>
      </c>
      <c r="I12" s="118">
        <v>2</v>
      </c>
      <c r="J12" s="70">
        <v>19</v>
      </c>
      <c r="K12" s="118">
        <v>2</v>
      </c>
      <c r="L12" s="82">
        <v>19</v>
      </c>
      <c r="M12" s="118">
        <v>2</v>
      </c>
      <c r="N12" s="70">
        <v>0</v>
      </c>
      <c r="O12" s="118"/>
      <c r="P12" s="82">
        <v>0</v>
      </c>
      <c r="Q12" s="118"/>
      <c r="R12" s="70">
        <v>0</v>
      </c>
      <c r="S12" s="118"/>
      <c r="T12" s="82">
        <v>0</v>
      </c>
      <c r="U12" s="118"/>
      <c r="V12" s="63">
        <v>0</v>
      </c>
      <c r="W12" s="64"/>
      <c r="X12" s="102">
        <v>0</v>
      </c>
      <c r="Y12" s="64"/>
      <c r="Z12" s="70">
        <v>0</v>
      </c>
      <c r="AA12" s="118"/>
      <c r="AB12" s="118">
        <v>0</v>
      </c>
      <c r="AC12" s="119"/>
      <c r="AD12" s="225">
        <v>0</v>
      </c>
      <c r="AE12" s="131"/>
      <c r="AF12" s="131">
        <v>0</v>
      </c>
      <c r="AG12" s="217"/>
      <c r="AH12" s="32">
        <f>SUM(F12:AC12)</f>
        <v>84</v>
      </c>
      <c r="AI12" s="43">
        <v>0</v>
      </c>
      <c r="AJ12" s="17">
        <f>SUM(AH12-AI12)</f>
        <v>84</v>
      </c>
    </row>
    <row r="13" spans="1:38" x14ac:dyDescent="0.2">
      <c r="A13" s="9">
        <v>8</v>
      </c>
      <c r="B13" s="54" t="s">
        <v>257</v>
      </c>
      <c r="C13" s="77" t="s">
        <v>255</v>
      </c>
      <c r="D13" s="78" t="s">
        <v>256</v>
      </c>
      <c r="E13" s="77" t="s">
        <v>29</v>
      </c>
      <c r="F13" s="70">
        <v>0</v>
      </c>
      <c r="G13" s="118"/>
      <c r="H13" s="82">
        <v>0</v>
      </c>
      <c r="I13" s="118"/>
      <c r="J13" s="70">
        <v>0</v>
      </c>
      <c r="K13" s="118"/>
      <c r="L13" s="82">
        <v>0</v>
      </c>
      <c r="M13" s="118"/>
      <c r="N13" s="70">
        <v>0</v>
      </c>
      <c r="O13" s="118"/>
      <c r="P13" s="82">
        <v>0</v>
      </c>
      <c r="Q13" s="118"/>
      <c r="R13" s="70">
        <v>22</v>
      </c>
      <c r="S13" s="118">
        <v>2</v>
      </c>
      <c r="T13" s="82">
        <v>22</v>
      </c>
      <c r="U13" s="118">
        <v>2</v>
      </c>
      <c r="V13" s="63">
        <v>0</v>
      </c>
      <c r="W13" s="64"/>
      <c r="X13" s="102">
        <v>0</v>
      </c>
      <c r="Y13" s="64"/>
      <c r="Z13" s="70">
        <v>0</v>
      </c>
      <c r="AA13" s="118"/>
      <c r="AB13" s="118">
        <v>0</v>
      </c>
      <c r="AC13" s="119"/>
      <c r="AD13" s="225">
        <v>0</v>
      </c>
      <c r="AE13" s="131"/>
      <c r="AF13" s="131">
        <v>0</v>
      </c>
      <c r="AG13" s="217"/>
      <c r="AH13" s="32">
        <f>SUM(F13:AC13)</f>
        <v>48</v>
      </c>
      <c r="AI13" s="43">
        <v>0</v>
      </c>
      <c r="AJ13" s="17">
        <f>SUM(AH13-AI13)</f>
        <v>48</v>
      </c>
    </row>
    <row r="14" spans="1:38" x14ac:dyDescent="0.2">
      <c r="A14" s="9">
        <v>9</v>
      </c>
      <c r="B14" s="54" t="s">
        <v>155</v>
      </c>
      <c r="C14" s="77" t="s">
        <v>258</v>
      </c>
      <c r="D14" s="78" t="s">
        <v>259</v>
      </c>
      <c r="E14" s="77" t="s">
        <v>29</v>
      </c>
      <c r="F14" s="72">
        <v>0</v>
      </c>
      <c r="G14" s="122"/>
      <c r="H14" s="123">
        <v>0</v>
      </c>
      <c r="I14" s="122"/>
      <c r="J14" s="72">
        <v>0</v>
      </c>
      <c r="K14" s="122"/>
      <c r="L14" s="123">
        <v>0</v>
      </c>
      <c r="M14" s="122"/>
      <c r="N14" s="72">
        <v>0</v>
      </c>
      <c r="O14" s="122"/>
      <c r="P14" s="123">
        <v>0</v>
      </c>
      <c r="Q14" s="122"/>
      <c r="R14" s="72">
        <v>18</v>
      </c>
      <c r="S14" s="122">
        <v>1</v>
      </c>
      <c r="T14" s="123">
        <v>18</v>
      </c>
      <c r="U14" s="122">
        <v>1</v>
      </c>
      <c r="V14" s="63">
        <v>0</v>
      </c>
      <c r="W14" s="64"/>
      <c r="X14" s="102">
        <v>0</v>
      </c>
      <c r="Y14" s="64"/>
      <c r="Z14" s="72">
        <v>0</v>
      </c>
      <c r="AA14" s="122"/>
      <c r="AB14" s="118">
        <v>0</v>
      </c>
      <c r="AC14" s="119"/>
      <c r="AD14" s="225">
        <v>0</v>
      </c>
      <c r="AE14" s="131"/>
      <c r="AF14" s="131">
        <v>0</v>
      </c>
      <c r="AG14" s="217"/>
      <c r="AH14" s="32">
        <f>SUM(F14:AC14)</f>
        <v>38</v>
      </c>
      <c r="AI14" s="43">
        <v>0</v>
      </c>
      <c r="AJ14" s="17">
        <f>SUM(AH14-AI14)</f>
        <v>38</v>
      </c>
    </row>
    <row r="15" spans="1:38" s="3" customFormat="1" x14ac:dyDescent="0.2">
      <c r="A15" s="33">
        <v>10</v>
      </c>
      <c r="B15" s="54"/>
      <c r="C15" s="77"/>
      <c r="D15" s="78"/>
      <c r="E15" s="77"/>
      <c r="F15" s="100"/>
      <c r="G15" s="118"/>
      <c r="H15" s="124"/>
      <c r="I15" s="118"/>
      <c r="J15" s="70"/>
      <c r="K15" s="118"/>
      <c r="L15" s="82"/>
      <c r="M15" s="118"/>
      <c r="N15" s="70"/>
      <c r="O15" s="118"/>
      <c r="P15" s="82"/>
      <c r="Q15" s="118"/>
      <c r="R15" s="70"/>
      <c r="S15" s="118"/>
      <c r="T15" s="82"/>
      <c r="U15" s="118"/>
      <c r="V15" s="63"/>
      <c r="W15" s="64"/>
      <c r="X15" s="102"/>
      <c r="Y15" s="64"/>
      <c r="Z15" s="70"/>
      <c r="AA15" s="118"/>
      <c r="AB15" s="118"/>
      <c r="AC15" s="119"/>
      <c r="AD15" s="225"/>
      <c r="AE15" s="131"/>
      <c r="AF15" s="131"/>
      <c r="AG15" s="217"/>
      <c r="AH15" s="32">
        <f t="shared" ref="AH15:AH31" si="0">SUM(F15:AC15)</f>
        <v>0</v>
      </c>
      <c r="AI15" s="43" t="e">
        <f t="shared" ref="AI15:AI31" si="1">SMALL(IF(ISBLANK(Z15:AC15),0,Z15:AC15),1)</f>
        <v>#NUM!</v>
      </c>
      <c r="AJ15" s="17" t="e">
        <f t="shared" ref="AJ15:AJ31" si="2">SUM(AH15-AI15)</f>
        <v>#NUM!</v>
      </c>
    </row>
    <row r="16" spans="1:38" x14ac:dyDescent="0.2">
      <c r="A16" s="9">
        <v>11</v>
      </c>
      <c r="B16" s="60"/>
      <c r="C16" s="77"/>
      <c r="D16" s="82"/>
      <c r="E16" s="69"/>
      <c r="F16" s="70"/>
      <c r="G16" s="118"/>
      <c r="H16" s="82"/>
      <c r="I16" s="118"/>
      <c r="J16" s="70"/>
      <c r="K16" s="118"/>
      <c r="L16" s="82"/>
      <c r="M16" s="118"/>
      <c r="N16" s="70"/>
      <c r="O16" s="118"/>
      <c r="P16" s="82"/>
      <c r="Q16" s="118"/>
      <c r="R16" s="70"/>
      <c r="S16" s="118"/>
      <c r="T16" s="82"/>
      <c r="U16" s="118"/>
      <c r="V16" s="63"/>
      <c r="W16" s="64"/>
      <c r="X16" s="102"/>
      <c r="Y16" s="64"/>
      <c r="Z16" s="70"/>
      <c r="AA16" s="118"/>
      <c r="AB16" s="118"/>
      <c r="AC16" s="119"/>
      <c r="AD16" s="225"/>
      <c r="AE16" s="131"/>
      <c r="AF16" s="131"/>
      <c r="AG16" s="217"/>
      <c r="AH16" s="32">
        <f t="shared" si="0"/>
        <v>0</v>
      </c>
      <c r="AI16" s="43" t="e">
        <f t="shared" si="1"/>
        <v>#NUM!</v>
      </c>
      <c r="AJ16" s="17" t="e">
        <f t="shared" si="2"/>
        <v>#NUM!</v>
      </c>
    </row>
    <row r="17" spans="1:36" x14ac:dyDescent="0.2">
      <c r="A17" s="9">
        <v>12</v>
      </c>
      <c r="B17" s="54"/>
      <c r="C17" s="77"/>
      <c r="D17" s="78"/>
      <c r="E17" s="77"/>
      <c r="F17" s="70"/>
      <c r="G17" s="118"/>
      <c r="H17" s="82"/>
      <c r="I17" s="118"/>
      <c r="J17" s="70"/>
      <c r="K17" s="118"/>
      <c r="L17" s="82"/>
      <c r="M17" s="118"/>
      <c r="N17" s="70"/>
      <c r="O17" s="118"/>
      <c r="P17" s="82"/>
      <c r="Q17" s="118"/>
      <c r="R17" s="70"/>
      <c r="S17" s="118"/>
      <c r="T17" s="82"/>
      <c r="U17" s="118"/>
      <c r="V17" s="63"/>
      <c r="W17" s="64"/>
      <c r="X17" s="102"/>
      <c r="Y17" s="64"/>
      <c r="Z17" s="70"/>
      <c r="AA17" s="118"/>
      <c r="AB17" s="118"/>
      <c r="AC17" s="119"/>
      <c r="AD17" s="225"/>
      <c r="AE17" s="131"/>
      <c r="AF17" s="131"/>
      <c r="AG17" s="217"/>
      <c r="AH17" s="32">
        <f t="shared" si="0"/>
        <v>0</v>
      </c>
      <c r="AI17" s="43" t="e">
        <f t="shared" si="1"/>
        <v>#NUM!</v>
      </c>
      <c r="AJ17" s="17" t="e">
        <f t="shared" si="2"/>
        <v>#NUM!</v>
      </c>
    </row>
    <row r="18" spans="1:36" x14ac:dyDescent="0.2">
      <c r="A18" s="9">
        <v>13</v>
      </c>
      <c r="B18" s="54"/>
      <c r="C18" s="77"/>
      <c r="D18" s="78"/>
      <c r="E18" s="77"/>
      <c r="F18" s="100"/>
      <c r="G18" s="118"/>
      <c r="H18" s="82"/>
      <c r="I18" s="118"/>
      <c r="J18" s="70"/>
      <c r="K18" s="118"/>
      <c r="L18" s="82"/>
      <c r="M18" s="118"/>
      <c r="N18" s="70"/>
      <c r="O18" s="118"/>
      <c r="P18" s="82"/>
      <c r="Q18" s="118"/>
      <c r="R18" s="70"/>
      <c r="S18" s="118"/>
      <c r="T18" s="82"/>
      <c r="U18" s="118"/>
      <c r="V18" s="63"/>
      <c r="W18" s="64"/>
      <c r="X18" s="102"/>
      <c r="Y18" s="64"/>
      <c r="Z18" s="70"/>
      <c r="AA18" s="118"/>
      <c r="AB18" s="118"/>
      <c r="AC18" s="119"/>
      <c r="AD18" s="225"/>
      <c r="AE18" s="131"/>
      <c r="AF18" s="131"/>
      <c r="AG18" s="217"/>
      <c r="AH18" s="32">
        <f t="shared" si="0"/>
        <v>0</v>
      </c>
      <c r="AI18" s="43" t="e">
        <f t="shared" si="1"/>
        <v>#NUM!</v>
      </c>
      <c r="AJ18" s="17" t="e">
        <f t="shared" si="2"/>
        <v>#NUM!</v>
      </c>
    </row>
    <row r="19" spans="1:36" x14ac:dyDescent="0.2">
      <c r="A19" s="9">
        <v>14</v>
      </c>
      <c r="B19" s="60"/>
      <c r="C19" s="77"/>
      <c r="D19" s="82"/>
      <c r="E19" s="69"/>
      <c r="F19" s="70"/>
      <c r="G19" s="118"/>
      <c r="H19" s="82"/>
      <c r="I19" s="118"/>
      <c r="J19" s="70"/>
      <c r="K19" s="118"/>
      <c r="L19" s="82"/>
      <c r="M19" s="118"/>
      <c r="N19" s="70"/>
      <c r="O19" s="118"/>
      <c r="P19" s="82"/>
      <c r="Q19" s="118"/>
      <c r="R19" s="70"/>
      <c r="S19" s="118"/>
      <c r="T19" s="82"/>
      <c r="U19" s="118"/>
      <c r="V19" s="63"/>
      <c r="W19" s="64"/>
      <c r="X19" s="102"/>
      <c r="Y19" s="64"/>
      <c r="Z19" s="70"/>
      <c r="AA19" s="118"/>
      <c r="AB19" s="118"/>
      <c r="AC19" s="119"/>
      <c r="AD19" s="225"/>
      <c r="AE19" s="131"/>
      <c r="AF19" s="131"/>
      <c r="AG19" s="217"/>
      <c r="AH19" s="32">
        <f t="shared" si="0"/>
        <v>0</v>
      </c>
      <c r="AI19" s="43" t="e">
        <f t="shared" si="1"/>
        <v>#NUM!</v>
      </c>
      <c r="AJ19" s="17" t="e">
        <f t="shared" si="2"/>
        <v>#NUM!</v>
      </c>
    </row>
    <row r="20" spans="1:36" x14ac:dyDescent="0.2">
      <c r="A20" s="9">
        <v>15</v>
      </c>
      <c r="B20" s="60"/>
      <c r="C20" s="77"/>
      <c r="D20" s="82"/>
      <c r="E20" s="69"/>
      <c r="F20" s="70"/>
      <c r="G20" s="118"/>
      <c r="H20" s="124"/>
      <c r="I20" s="118"/>
      <c r="J20" s="70"/>
      <c r="K20" s="118"/>
      <c r="L20" s="82"/>
      <c r="M20" s="118"/>
      <c r="N20" s="70"/>
      <c r="O20" s="118"/>
      <c r="P20" s="82"/>
      <c r="Q20" s="118"/>
      <c r="R20" s="70"/>
      <c r="S20" s="118"/>
      <c r="T20" s="82"/>
      <c r="U20" s="118"/>
      <c r="V20" s="63"/>
      <c r="W20" s="64"/>
      <c r="X20" s="102"/>
      <c r="Y20" s="64"/>
      <c r="Z20" s="70"/>
      <c r="AA20" s="118"/>
      <c r="AB20" s="118"/>
      <c r="AC20" s="119"/>
      <c r="AD20" s="225"/>
      <c r="AE20" s="131"/>
      <c r="AF20" s="131"/>
      <c r="AG20" s="217"/>
      <c r="AH20" s="32">
        <f t="shared" si="0"/>
        <v>0</v>
      </c>
      <c r="AI20" s="43" t="e">
        <f t="shared" si="1"/>
        <v>#NUM!</v>
      </c>
      <c r="AJ20" s="17" t="e">
        <f t="shared" si="2"/>
        <v>#NUM!</v>
      </c>
    </row>
    <row r="21" spans="1:36" x14ac:dyDescent="0.2">
      <c r="A21" s="9">
        <v>16</v>
      </c>
      <c r="B21" s="60"/>
      <c r="C21" s="77"/>
      <c r="D21" s="61"/>
      <c r="E21" s="69"/>
      <c r="F21" s="70"/>
      <c r="G21" s="118"/>
      <c r="H21" s="124"/>
      <c r="I21" s="118"/>
      <c r="J21" s="70"/>
      <c r="K21" s="118"/>
      <c r="L21" s="82"/>
      <c r="M21" s="118"/>
      <c r="N21" s="70"/>
      <c r="O21" s="118"/>
      <c r="P21" s="82"/>
      <c r="Q21" s="118"/>
      <c r="R21" s="70"/>
      <c r="S21" s="118"/>
      <c r="T21" s="82"/>
      <c r="U21" s="118"/>
      <c r="V21" s="63"/>
      <c r="W21" s="64"/>
      <c r="X21" s="102"/>
      <c r="Y21" s="64"/>
      <c r="Z21" s="70"/>
      <c r="AA21" s="118"/>
      <c r="AB21" s="118"/>
      <c r="AC21" s="119"/>
      <c r="AD21" s="225"/>
      <c r="AE21" s="131"/>
      <c r="AF21" s="131"/>
      <c r="AG21" s="217"/>
      <c r="AH21" s="32">
        <f t="shared" si="0"/>
        <v>0</v>
      </c>
      <c r="AI21" s="43" t="e">
        <f t="shared" si="1"/>
        <v>#NUM!</v>
      </c>
      <c r="AJ21" s="17" t="e">
        <f t="shared" si="2"/>
        <v>#NUM!</v>
      </c>
    </row>
    <row r="22" spans="1:36" x14ac:dyDescent="0.2">
      <c r="A22" s="9">
        <v>17</v>
      </c>
      <c r="B22" s="54"/>
      <c r="C22" s="75"/>
      <c r="D22" s="55"/>
      <c r="E22" s="77"/>
      <c r="F22" s="70"/>
      <c r="G22" s="118"/>
      <c r="H22" s="82"/>
      <c r="I22" s="118"/>
      <c r="J22" s="70"/>
      <c r="K22" s="118"/>
      <c r="L22" s="82"/>
      <c r="M22" s="118"/>
      <c r="N22" s="70"/>
      <c r="O22" s="118"/>
      <c r="P22" s="82"/>
      <c r="Q22" s="118"/>
      <c r="R22" s="70"/>
      <c r="S22" s="118"/>
      <c r="T22" s="82"/>
      <c r="U22" s="118"/>
      <c r="V22" s="63"/>
      <c r="W22" s="64"/>
      <c r="X22" s="102"/>
      <c r="Y22" s="64"/>
      <c r="Z22" s="70"/>
      <c r="AA22" s="118"/>
      <c r="AB22" s="118"/>
      <c r="AC22" s="119"/>
      <c r="AD22" s="225"/>
      <c r="AE22" s="131"/>
      <c r="AF22" s="131"/>
      <c r="AG22" s="217"/>
      <c r="AH22" s="32">
        <f t="shared" si="0"/>
        <v>0</v>
      </c>
      <c r="AI22" s="43" t="e">
        <f t="shared" si="1"/>
        <v>#NUM!</v>
      </c>
      <c r="AJ22" s="17" t="e">
        <f t="shared" si="2"/>
        <v>#NUM!</v>
      </c>
    </row>
    <row r="23" spans="1:36" x14ac:dyDescent="0.2">
      <c r="A23" s="9">
        <v>18</v>
      </c>
      <c r="B23" s="60"/>
      <c r="C23" s="55"/>
      <c r="D23" s="61"/>
      <c r="E23" s="69"/>
      <c r="F23" s="70"/>
      <c r="G23" s="118"/>
      <c r="H23" s="124"/>
      <c r="I23" s="118"/>
      <c r="J23" s="70"/>
      <c r="K23" s="118"/>
      <c r="L23" s="82"/>
      <c r="M23" s="118"/>
      <c r="N23" s="70"/>
      <c r="O23" s="118"/>
      <c r="P23" s="82"/>
      <c r="Q23" s="118"/>
      <c r="R23" s="70"/>
      <c r="S23" s="118"/>
      <c r="T23" s="82"/>
      <c r="U23" s="118"/>
      <c r="V23" s="63"/>
      <c r="W23" s="64"/>
      <c r="X23" s="102"/>
      <c r="Y23" s="64"/>
      <c r="Z23" s="70"/>
      <c r="AA23" s="118"/>
      <c r="AB23" s="118"/>
      <c r="AC23" s="119"/>
      <c r="AD23" s="225"/>
      <c r="AE23" s="131"/>
      <c r="AF23" s="131"/>
      <c r="AG23" s="217"/>
      <c r="AH23" s="32">
        <f t="shared" si="0"/>
        <v>0</v>
      </c>
      <c r="AI23" s="43" t="e">
        <f t="shared" si="1"/>
        <v>#NUM!</v>
      </c>
      <c r="AJ23" s="17" t="e">
        <f t="shared" si="2"/>
        <v>#NUM!</v>
      </c>
    </row>
    <row r="24" spans="1:36" x14ac:dyDescent="0.2">
      <c r="A24" s="9">
        <v>19</v>
      </c>
      <c r="B24" s="125"/>
      <c r="C24" s="84"/>
      <c r="D24" s="95"/>
      <c r="E24" s="69"/>
      <c r="F24" s="70"/>
      <c r="G24" s="118"/>
      <c r="H24" s="124"/>
      <c r="I24" s="118"/>
      <c r="J24" s="70"/>
      <c r="K24" s="118"/>
      <c r="L24" s="82"/>
      <c r="M24" s="118"/>
      <c r="N24" s="70"/>
      <c r="O24" s="118"/>
      <c r="P24" s="82"/>
      <c r="Q24" s="118"/>
      <c r="R24" s="70"/>
      <c r="S24" s="118"/>
      <c r="T24" s="82"/>
      <c r="U24" s="118"/>
      <c r="V24" s="63"/>
      <c r="W24" s="64"/>
      <c r="X24" s="102"/>
      <c r="Y24" s="64"/>
      <c r="Z24" s="70"/>
      <c r="AA24" s="118"/>
      <c r="AB24" s="118"/>
      <c r="AC24" s="119"/>
      <c r="AD24" s="225"/>
      <c r="AE24" s="131"/>
      <c r="AF24" s="131"/>
      <c r="AG24" s="217"/>
      <c r="AH24" s="32">
        <f t="shared" si="0"/>
        <v>0</v>
      </c>
      <c r="AI24" s="43" t="e">
        <f t="shared" si="1"/>
        <v>#NUM!</v>
      </c>
      <c r="AJ24" s="17" t="e">
        <f t="shared" si="2"/>
        <v>#NUM!</v>
      </c>
    </row>
    <row r="25" spans="1:36" x14ac:dyDescent="0.2">
      <c r="A25" s="9">
        <v>20</v>
      </c>
      <c r="B25" s="85"/>
      <c r="C25" s="84"/>
      <c r="D25" s="61"/>
      <c r="E25" s="69"/>
      <c r="F25" s="70"/>
      <c r="G25" s="118"/>
      <c r="H25" s="82"/>
      <c r="I25" s="118"/>
      <c r="J25" s="70"/>
      <c r="K25" s="118"/>
      <c r="L25" s="82"/>
      <c r="M25" s="118"/>
      <c r="N25" s="70"/>
      <c r="O25" s="118"/>
      <c r="P25" s="82"/>
      <c r="Q25" s="118"/>
      <c r="R25" s="70"/>
      <c r="S25" s="118"/>
      <c r="T25" s="82"/>
      <c r="U25" s="118"/>
      <c r="V25" s="63"/>
      <c r="W25" s="64"/>
      <c r="X25" s="102"/>
      <c r="Y25" s="64"/>
      <c r="Z25" s="70"/>
      <c r="AA25" s="118"/>
      <c r="AB25" s="118"/>
      <c r="AC25" s="119"/>
      <c r="AD25" s="225"/>
      <c r="AE25" s="131"/>
      <c r="AF25" s="131"/>
      <c r="AG25" s="217"/>
      <c r="AH25" s="32">
        <f t="shared" si="0"/>
        <v>0</v>
      </c>
      <c r="AI25" s="43" t="e">
        <f t="shared" si="1"/>
        <v>#NUM!</v>
      </c>
      <c r="AJ25" s="17" t="e">
        <f t="shared" si="2"/>
        <v>#NUM!</v>
      </c>
    </row>
    <row r="26" spans="1:36" x14ac:dyDescent="0.2">
      <c r="A26" s="9">
        <v>21</v>
      </c>
      <c r="B26" s="106"/>
      <c r="C26" s="84"/>
      <c r="D26" s="91"/>
      <c r="E26" s="79"/>
      <c r="F26" s="111"/>
      <c r="G26" s="64"/>
      <c r="H26" s="82"/>
      <c r="I26" s="118"/>
      <c r="J26" s="70"/>
      <c r="K26" s="118"/>
      <c r="L26" s="82"/>
      <c r="M26" s="118"/>
      <c r="N26" s="70"/>
      <c r="O26" s="118"/>
      <c r="P26" s="82"/>
      <c r="Q26" s="118"/>
      <c r="R26" s="70"/>
      <c r="S26" s="118"/>
      <c r="T26" s="82"/>
      <c r="U26" s="118"/>
      <c r="V26" s="63"/>
      <c r="W26" s="64"/>
      <c r="X26" s="102"/>
      <c r="Y26" s="64"/>
      <c r="Z26" s="70"/>
      <c r="AA26" s="118"/>
      <c r="AB26" s="118"/>
      <c r="AC26" s="119"/>
      <c r="AD26" s="225"/>
      <c r="AE26" s="131"/>
      <c r="AF26" s="131"/>
      <c r="AG26" s="217"/>
      <c r="AH26" s="32">
        <f t="shared" si="0"/>
        <v>0</v>
      </c>
      <c r="AI26" s="43" t="e">
        <f t="shared" si="1"/>
        <v>#NUM!</v>
      </c>
      <c r="AJ26" s="17" t="e">
        <f t="shared" si="2"/>
        <v>#NUM!</v>
      </c>
    </row>
    <row r="27" spans="1:36" x14ac:dyDescent="0.2">
      <c r="A27" s="9">
        <v>22</v>
      </c>
      <c r="B27" s="106"/>
      <c r="C27" s="84"/>
      <c r="D27" s="95"/>
      <c r="E27" s="62"/>
      <c r="F27" s="126"/>
      <c r="G27" s="127"/>
      <c r="H27" s="128"/>
      <c r="I27" s="122"/>
      <c r="J27" s="72"/>
      <c r="K27" s="122"/>
      <c r="L27" s="123"/>
      <c r="M27" s="122"/>
      <c r="N27" s="72"/>
      <c r="O27" s="122"/>
      <c r="P27" s="123"/>
      <c r="Q27" s="122"/>
      <c r="R27" s="72"/>
      <c r="S27" s="122"/>
      <c r="T27" s="123"/>
      <c r="U27" s="122"/>
      <c r="V27" s="63"/>
      <c r="W27" s="64"/>
      <c r="X27" s="102"/>
      <c r="Y27" s="64"/>
      <c r="Z27" s="72"/>
      <c r="AA27" s="122"/>
      <c r="AB27" s="118"/>
      <c r="AC27" s="119"/>
      <c r="AD27" s="225"/>
      <c r="AE27" s="131"/>
      <c r="AF27" s="131"/>
      <c r="AG27" s="217"/>
      <c r="AH27" s="32">
        <f t="shared" si="0"/>
        <v>0</v>
      </c>
      <c r="AI27" s="43" t="e">
        <f t="shared" si="1"/>
        <v>#NUM!</v>
      </c>
      <c r="AJ27" s="17" t="e">
        <f t="shared" si="2"/>
        <v>#NUM!</v>
      </c>
    </row>
    <row r="28" spans="1:36" x14ac:dyDescent="0.2">
      <c r="A28" s="9">
        <v>23</v>
      </c>
      <c r="B28" s="85"/>
      <c r="C28" s="84"/>
      <c r="D28" s="95"/>
      <c r="E28" s="62"/>
      <c r="F28" s="67"/>
      <c r="G28" s="129"/>
      <c r="H28" s="130"/>
      <c r="I28" s="122"/>
      <c r="J28" s="72"/>
      <c r="K28" s="122"/>
      <c r="L28" s="123"/>
      <c r="M28" s="122"/>
      <c r="N28" s="72"/>
      <c r="O28" s="122"/>
      <c r="P28" s="123"/>
      <c r="Q28" s="122"/>
      <c r="R28" s="72"/>
      <c r="S28" s="122"/>
      <c r="T28" s="123"/>
      <c r="U28" s="122"/>
      <c r="V28" s="63"/>
      <c r="W28" s="64"/>
      <c r="X28" s="102"/>
      <c r="Y28" s="64"/>
      <c r="Z28" s="72"/>
      <c r="AA28" s="122"/>
      <c r="AB28" s="118"/>
      <c r="AC28" s="119"/>
      <c r="AD28" s="225"/>
      <c r="AE28" s="131"/>
      <c r="AF28" s="131"/>
      <c r="AG28" s="217"/>
      <c r="AH28" s="32">
        <f t="shared" si="0"/>
        <v>0</v>
      </c>
      <c r="AI28" s="43" t="e">
        <f t="shared" si="1"/>
        <v>#NUM!</v>
      </c>
      <c r="AJ28" s="17" t="e">
        <f t="shared" si="2"/>
        <v>#NUM!</v>
      </c>
    </row>
    <row r="29" spans="1:36" x14ac:dyDescent="0.2">
      <c r="A29" s="9">
        <v>24</v>
      </c>
      <c r="B29" s="85"/>
      <c r="C29" s="84"/>
      <c r="D29" s="91"/>
      <c r="E29" s="79"/>
      <c r="F29" s="87"/>
      <c r="G29" s="131"/>
      <c r="H29" s="132"/>
      <c r="I29" s="118"/>
      <c r="J29" s="70"/>
      <c r="K29" s="118"/>
      <c r="L29" s="82"/>
      <c r="M29" s="118"/>
      <c r="N29" s="70"/>
      <c r="O29" s="118"/>
      <c r="P29" s="82"/>
      <c r="Q29" s="118"/>
      <c r="R29" s="70"/>
      <c r="S29" s="118"/>
      <c r="T29" s="82"/>
      <c r="U29" s="118"/>
      <c r="V29" s="63"/>
      <c r="W29" s="64"/>
      <c r="X29" s="102"/>
      <c r="Y29" s="64"/>
      <c r="Z29" s="70"/>
      <c r="AA29" s="118"/>
      <c r="AB29" s="118"/>
      <c r="AC29" s="119"/>
      <c r="AD29" s="225"/>
      <c r="AE29" s="131"/>
      <c r="AF29" s="131"/>
      <c r="AG29" s="217"/>
      <c r="AH29" s="32">
        <f t="shared" si="0"/>
        <v>0</v>
      </c>
      <c r="AI29" s="43" t="e">
        <f t="shared" si="1"/>
        <v>#NUM!</v>
      </c>
      <c r="AJ29" s="17" t="e">
        <f t="shared" si="2"/>
        <v>#NUM!</v>
      </c>
    </row>
    <row r="30" spans="1:36" x14ac:dyDescent="0.2">
      <c r="A30" s="9">
        <v>25</v>
      </c>
      <c r="B30" s="85"/>
      <c r="C30" s="84"/>
      <c r="D30" s="95"/>
      <c r="E30" s="62"/>
      <c r="F30" s="126"/>
      <c r="G30" s="127"/>
      <c r="H30" s="133"/>
      <c r="I30" s="81"/>
      <c r="J30" s="72"/>
      <c r="K30" s="122"/>
      <c r="L30" s="123"/>
      <c r="M30" s="122"/>
      <c r="N30" s="72"/>
      <c r="O30" s="122"/>
      <c r="P30" s="123"/>
      <c r="Q30" s="122"/>
      <c r="R30" s="72"/>
      <c r="S30" s="122"/>
      <c r="T30" s="123"/>
      <c r="U30" s="122"/>
      <c r="V30" s="63"/>
      <c r="W30" s="64"/>
      <c r="X30" s="102"/>
      <c r="Y30" s="64"/>
      <c r="Z30" s="72"/>
      <c r="AA30" s="122"/>
      <c r="AB30" s="118"/>
      <c r="AC30" s="119"/>
      <c r="AD30" s="225"/>
      <c r="AE30" s="131"/>
      <c r="AF30" s="131"/>
      <c r="AG30" s="217"/>
      <c r="AH30" s="32">
        <f t="shared" si="0"/>
        <v>0</v>
      </c>
      <c r="AI30" s="43" t="e">
        <f t="shared" si="1"/>
        <v>#NUM!</v>
      </c>
      <c r="AJ30" s="17" t="e">
        <f t="shared" si="2"/>
        <v>#NUM!</v>
      </c>
    </row>
    <row r="31" spans="1:36" x14ac:dyDescent="0.2">
      <c r="A31" s="9">
        <v>26</v>
      </c>
      <c r="B31" s="134"/>
      <c r="C31" s="84"/>
      <c r="D31" s="95"/>
      <c r="E31" s="62"/>
      <c r="F31" s="135"/>
      <c r="G31" s="120"/>
      <c r="H31" s="136"/>
      <c r="I31" s="120"/>
      <c r="J31" s="70"/>
      <c r="K31" s="118"/>
      <c r="L31" s="82"/>
      <c r="M31" s="118"/>
      <c r="N31" s="70"/>
      <c r="O31" s="118"/>
      <c r="P31" s="82"/>
      <c r="Q31" s="118"/>
      <c r="R31" s="70"/>
      <c r="S31" s="118"/>
      <c r="T31" s="82"/>
      <c r="U31" s="118"/>
      <c r="V31" s="63"/>
      <c r="W31" s="64"/>
      <c r="X31" s="102"/>
      <c r="Y31" s="64"/>
      <c r="Z31" s="70"/>
      <c r="AA31" s="118"/>
      <c r="AB31" s="118"/>
      <c r="AC31" s="119"/>
      <c r="AD31" s="225"/>
      <c r="AE31" s="131"/>
      <c r="AF31" s="131"/>
      <c r="AG31" s="217"/>
      <c r="AH31" s="32">
        <f t="shared" si="0"/>
        <v>0</v>
      </c>
      <c r="AI31" s="43" t="e">
        <f t="shared" si="1"/>
        <v>#NUM!</v>
      </c>
      <c r="AJ31" s="17" t="e">
        <f t="shared" si="2"/>
        <v>#NUM!</v>
      </c>
    </row>
    <row r="32" spans="1:36" ht="13.5" thickBot="1" x14ac:dyDescent="0.25">
      <c r="A32" s="8"/>
      <c r="B32" s="7"/>
      <c r="C32" s="6"/>
      <c r="D32" s="18"/>
      <c r="E32" s="24"/>
      <c r="F32" s="12"/>
      <c r="G32" s="31"/>
      <c r="H32" s="29"/>
      <c r="I32" s="31"/>
      <c r="J32" s="12"/>
      <c r="K32" s="31"/>
      <c r="L32" s="29"/>
      <c r="M32" s="31"/>
      <c r="N32" s="12"/>
      <c r="O32" s="31"/>
      <c r="P32" s="29"/>
      <c r="Q32" s="31"/>
      <c r="R32" s="12"/>
      <c r="S32" s="31"/>
      <c r="T32" s="29"/>
      <c r="U32" s="31"/>
      <c r="V32" s="12"/>
      <c r="W32" s="31"/>
      <c r="X32" s="29"/>
      <c r="Y32" s="31"/>
      <c r="Z32" s="12"/>
      <c r="AA32" s="31"/>
      <c r="AB32" s="31"/>
      <c r="AC32" s="30"/>
      <c r="AD32" s="359"/>
      <c r="AE32" s="360"/>
      <c r="AF32" s="360"/>
      <c r="AG32" s="361"/>
      <c r="AH32" s="38"/>
      <c r="AI32" s="38"/>
      <c r="AJ32" s="16"/>
    </row>
    <row r="33" spans="2:38" x14ac:dyDescent="0.2">
      <c r="B33" s="3"/>
      <c r="C33" s="3"/>
      <c r="D33" s="3"/>
      <c r="E33" s="3"/>
      <c r="F33" s="278">
        <v>4</v>
      </c>
      <c r="G33" s="280"/>
      <c r="H33" s="280"/>
      <c r="I33" s="280"/>
      <c r="J33" s="278">
        <v>6</v>
      </c>
      <c r="K33" s="280"/>
      <c r="L33" s="280"/>
      <c r="M33" s="280"/>
      <c r="N33" s="278">
        <v>4</v>
      </c>
      <c r="O33" s="280"/>
      <c r="P33" s="280"/>
      <c r="Q33" s="280"/>
      <c r="R33" s="278">
        <v>5</v>
      </c>
      <c r="S33" s="280"/>
      <c r="T33" s="280"/>
      <c r="U33" s="280"/>
      <c r="V33" s="317">
        <v>3</v>
      </c>
      <c r="W33" s="318"/>
      <c r="X33" s="318"/>
      <c r="Y33" s="322"/>
      <c r="Z33" s="317">
        <v>0</v>
      </c>
      <c r="AA33" s="318"/>
      <c r="AB33" s="318"/>
      <c r="AC33" s="322"/>
      <c r="AD33" s="317">
        <v>3</v>
      </c>
      <c r="AE33" s="318"/>
      <c r="AF33" s="318"/>
      <c r="AG33" s="322"/>
      <c r="AH33" s="266"/>
      <c r="AI33" s="265"/>
      <c r="AJ33" s="35"/>
      <c r="AK33" s="35"/>
      <c r="AL33" s="37">
        <f>AVERAGE(F33:AI33)</f>
        <v>3.5714285714285716</v>
      </c>
    </row>
  </sheetData>
  <sortState ref="B6:AJ14">
    <sortCondition descending="1" ref="AJ6:AJ14"/>
  </sortState>
  <mergeCells count="30">
    <mergeCell ref="AD33:AG33"/>
    <mergeCell ref="V33:Y33"/>
    <mergeCell ref="Z33:AC33"/>
    <mergeCell ref="A1:AJ1"/>
    <mergeCell ref="N33:Q33"/>
    <mergeCell ref="F2:I3"/>
    <mergeCell ref="F4:I4"/>
    <mergeCell ref="J2:M3"/>
    <mergeCell ref="J4:M4"/>
    <mergeCell ref="F33:I33"/>
    <mergeCell ref="R2:U3"/>
    <mergeCell ref="R4:U4"/>
    <mergeCell ref="R33:U33"/>
    <mergeCell ref="J33:M33"/>
    <mergeCell ref="N2:Q3"/>
    <mergeCell ref="Z2:AC3"/>
    <mergeCell ref="Z4:AC4"/>
    <mergeCell ref="AJ2:AJ5"/>
    <mergeCell ref="AH2:AH5"/>
    <mergeCell ref="N4:Q4"/>
    <mergeCell ref="V2:Y3"/>
    <mergeCell ref="V4:Y4"/>
    <mergeCell ref="AI2:AI5"/>
    <mergeCell ref="AD2:AG3"/>
    <mergeCell ref="AD4:AG4"/>
    <mergeCell ref="A2:A5"/>
    <mergeCell ref="B2:B5"/>
    <mergeCell ref="C2:C5"/>
    <mergeCell ref="D2:D5"/>
    <mergeCell ref="E2:E5"/>
  </mergeCells>
  <pageMargins left="0.7" right="0.7" top="0.75" bottom="0.75" header="0.3" footer="0.3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"/>
  <sheetViews>
    <sheetView workbookViewId="0">
      <selection sqref="A1:V1"/>
    </sheetView>
  </sheetViews>
  <sheetFormatPr defaultRowHeight="12.75" x14ac:dyDescent="0.2"/>
  <cols>
    <col min="1" max="1" width="4.140625" style="1" bestFit="1" customWidth="1"/>
    <col min="2" max="2" width="25.7109375" style="1" customWidth="1"/>
    <col min="3" max="3" width="7" style="1" bestFit="1" customWidth="1"/>
    <col min="4" max="5" width="7.28515625" style="1" customWidth="1"/>
    <col min="6" max="19" width="4.28515625" style="1" customWidth="1"/>
    <col min="20" max="21" width="7.140625" style="1" customWidth="1"/>
    <col min="22" max="22" width="8.42578125" style="1" customWidth="1"/>
    <col min="23" max="16384" width="9.140625" style="1"/>
  </cols>
  <sheetData>
    <row r="1" spans="1:22" ht="27.75" customHeight="1" thickBot="1" x14ac:dyDescent="0.25">
      <c r="A1" s="290" t="s">
        <v>20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2"/>
    </row>
    <row r="2" spans="1:22" ht="12.75" customHeight="1" x14ac:dyDescent="0.2">
      <c r="A2" s="324" t="s">
        <v>4</v>
      </c>
      <c r="B2" s="325" t="s">
        <v>3</v>
      </c>
      <c r="C2" s="325" t="s">
        <v>2</v>
      </c>
      <c r="D2" s="326" t="s">
        <v>1</v>
      </c>
      <c r="E2" s="287" t="s">
        <v>7</v>
      </c>
      <c r="F2" s="299" t="s">
        <v>34</v>
      </c>
      <c r="G2" s="300"/>
      <c r="H2" s="299" t="s">
        <v>165</v>
      </c>
      <c r="I2" s="300"/>
      <c r="J2" s="299" t="s">
        <v>165</v>
      </c>
      <c r="K2" s="300"/>
      <c r="L2" s="299" t="s">
        <v>34</v>
      </c>
      <c r="M2" s="300"/>
      <c r="N2" s="299" t="s">
        <v>266</v>
      </c>
      <c r="O2" s="300"/>
      <c r="P2" s="299" t="s">
        <v>165</v>
      </c>
      <c r="Q2" s="300"/>
      <c r="R2" s="299" t="s">
        <v>34</v>
      </c>
      <c r="S2" s="300"/>
      <c r="T2" s="281" t="s">
        <v>9</v>
      </c>
      <c r="U2" s="284" t="s">
        <v>10</v>
      </c>
      <c r="V2" s="303" t="s">
        <v>0</v>
      </c>
    </row>
    <row r="3" spans="1:22" ht="24" customHeight="1" thickBot="1" x14ac:dyDescent="0.25">
      <c r="A3" s="293"/>
      <c r="B3" s="295"/>
      <c r="C3" s="295"/>
      <c r="D3" s="327"/>
      <c r="E3" s="288"/>
      <c r="F3" s="308"/>
      <c r="G3" s="309"/>
      <c r="H3" s="308"/>
      <c r="I3" s="309"/>
      <c r="J3" s="308"/>
      <c r="K3" s="309"/>
      <c r="L3" s="308"/>
      <c r="M3" s="309"/>
      <c r="N3" s="308"/>
      <c r="O3" s="309"/>
      <c r="P3" s="301"/>
      <c r="Q3" s="302"/>
      <c r="R3" s="308"/>
      <c r="S3" s="309"/>
      <c r="T3" s="282"/>
      <c r="U3" s="285"/>
      <c r="V3" s="304"/>
    </row>
    <row r="4" spans="1:22" ht="13.5" thickBot="1" x14ac:dyDescent="0.25">
      <c r="A4" s="293"/>
      <c r="B4" s="295"/>
      <c r="C4" s="295"/>
      <c r="D4" s="327"/>
      <c r="E4" s="288"/>
      <c r="F4" s="306">
        <v>42400</v>
      </c>
      <c r="G4" s="307"/>
      <c r="H4" s="306">
        <v>42435</v>
      </c>
      <c r="I4" s="307"/>
      <c r="J4" s="306">
        <v>42498</v>
      </c>
      <c r="K4" s="307"/>
      <c r="L4" s="306">
        <v>42562</v>
      </c>
      <c r="M4" s="307"/>
      <c r="N4" s="306">
        <v>42623</v>
      </c>
      <c r="O4" s="307"/>
      <c r="P4" s="306">
        <v>42638</v>
      </c>
      <c r="Q4" s="307"/>
      <c r="R4" s="329">
        <v>42673</v>
      </c>
      <c r="S4" s="330"/>
      <c r="T4" s="282"/>
      <c r="U4" s="285"/>
      <c r="V4" s="304"/>
    </row>
    <row r="5" spans="1:22" ht="13.5" thickBot="1" x14ac:dyDescent="0.25">
      <c r="A5" s="294"/>
      <c r="B5" s="296"/>
      <c r="C5" s="296"/>
      <c r="D5" s="328"/>
      <c r="E5" s="289"/>
      <c r="F5" s="52" t="s">
        <v>5</v>
      </c>
      <c r="G5" s="21" t="s">
        <v>6</v>
      </c>
      <c r="H5" s="52" t="s">
        <v>5</v>
      </c>
      <c r="I5" s="21" t="s">
        <v>6</v>
      </c>
      <c r="J5" s="52" t="s">
        <v>5</v>
      </c>
      <c r="K5" s="21" t="s">
        <v>6</v>
      </c>
      <c r="L5" s="52" t="s">
        <v>5</v>
      </c>
      <c r="M5" s="21" t="s">
        <v>6</v>
      </c>
      <c r="N5" s="52" t="s">
        <v>5</v>
      </c>
      <c r="O5" s="21" t="s">
        <v>6</v>
      </c>
      <c r="P5" s="52" t="s">
        <v>5</v>
      </c>
      <c r="Q5" s="36" t="s">
        <v>6</v>
      </c>
      <c r="R5" s="277" t="s">
        <v>5</v>
      </c>
      <c r="S5" s="36" t="s">
        <v>6</v>
      </c>
      <c r="T5" s="283"/>
      <c r="U5" s="286"/>
      <c r="V5" s="305"/>
    </row>
    <row r="6" spans="1:22" x14ac:dyDescent="0.2">
      <c r="A6" s="11">
        <v>1</v>
      </c>
      <c r="B6" s="54"/>
      <c r="C6" s="55"/>
      <c r="D6" s="55"/>
      <c r="E6" s="56"/>
      <c r="F6" s="57"/>
      <c r="G6" s="58"/>
      <c r="H6" s="57"/>
      <c r="I6" s="58"/>
      <c r="J6" s="57"/>
      <c r="K6" s="58"/>
      <c r="L6" s="57"/>
      <c r="M6" s="58"/>
      <c r="N6" s="57"/>
      <c r="O6" s="58"/>
      <c r="P6" s="15"/>
      <c r="Q6" s="13"/>
      <c r="R6" s="362"/>
      <c r="S6" s="363"/>
      <c r="T6" s="344">
        <f>SUM(F6:Q6)</f>
        <v>0</v>
      </c>
      <c r="U6" s="40" t="e">
        <f>SMALL(IF(ISBLANK(L6:Q6),0,L6:Q6),1)</f>
        <v>#NUM!</v>
      </c>
      <c r="V6" s="41" t="e">
        <f>SUM(T6-U6)</f>
        <v>#NUM!</v>
      </c>
    </row>
    <row r="7" spans="1:22" x14ac:dyDescent="0.2">
      <c r="A7" s="9">
        <v>2</v>
      </c>
      <c r="B7" s="60"/>
      <c r="C7" s="55"/>
      <c r="D7" s="61"/>
      <c r="E7" s="62"/>
      <c r="F7" s="63"/>
      <c r="G7" s="64"/>
      <c r="H7" s="63"/>
      <c r="I7" s="64"/>
      <c r="J7" s="63"/>
      <c r="K7" s="64"/>
      <c r="L7" s="63"/>
      <c r="M7" s="64"/>
      <c r="N7" s="63"/>
      <c r="O7" s="64"/>
      <c r="P7" s="14"/>
      <c r="Q7" s="10"/>
      <c r="R7" s="218"/>
      <c r="S7" s="219"/>
      <c r="T7" s="345"/>
      <c r="U7" s="40"/>
      <c r="V7" s="41"/>
    </row>
    <row r="8" spans="1:22" ht="13.5" thickBot="1" x14ac:dyDescent="0.25">
      <c r="A8" s="8"/>
      <c r="B8" s="7"/>
      <c r="C8" s="6"/>
      <c r="D8" s="18"/>
      <c r="E8" s="24"/>
      <c r="F8" s="12"/>
      <c r="G8" s="5"/>
      <c r="H8" s="12"/>
      <c r="I8" s="5"/>
      <c r="J8" s="12"/>
      <c r="K8" s="5"/>
      <c r="L8" s="12"/>
      <c r="M8" s="5"/>
      <c r="N8" s="12"/>
      <c r="O8" s="5"/>
      <c r="P8" s="12"/>
      <c r="Q8" s="4"/>
      <c r="R8" s="359"/>
      <c r="S8" s="361"/>
      <c r="T8" s="38"/>
      <c r="U8" s="38"/>
      <c r="V8" s="16"/>
    </row>
    <row r="9" spans="1:22" x14ac:dyDescent="0.2">
      <c r="B9" s="3"/>
      <c r="C9" s="3"/>
      <c r="D9" s="3"/>
      <c r="E9" s="3"/>
      <c r="F9" s="317">
        <v>0</v>
      </c>
      <c r="G9" s="322"/>
      <c r="H9" s="317">
        <v>0</v>
      </c>
      <c r="I9" s="322"/>
      <c r="J9" s="317">
        <v>0</v>
      </c>
      <c r="K9" s="322"/>
      <c r="L9" s="317">
        <v>0</v>
      </c>
      <c r="M9" s="322"/>
      <c r="N9" s="317">
        <v>0</v>
      </c>
      <c r="O9" s="318"/>
      <c r="P9" s="317">
        <v>0</v>
      </c>
      <c r="Q9" s="318"/>
      <c r="R9" s="339">
        <v>0</v>
      </c>
      <c r="S9" s="340"/>
      <c r="T9" s="53"/>
      <c r="U9" s="53"/>
      <c r="V9" s="37">
        <f>AVERAGE(F9:S9)</f>
        <v>0</v>
      </c>
    </row>
    <row r="10" spans="1:22" x14ac:dyDescent="0.2">
      <c r="R10" s="280"/>
      <c r="S10" s="280"/>
    </row>
  </sheetData>
  <mergeCells count="31">
    <mergeCell ref="R2:S3"/>
    <mergeCell ref="R4:S4"/>
    <mergeCell ref="R10:S10"/>
    <mergeCell ref="R9:S9"/>
    <mergeCell ref="F2:G3"/>
    <mergeCell ref="P9:Q9"/>
    <mergeCell ref="N4:O4"/>
    <mergeCell ref="L4:M4"/>
    <mergeCell ref="J4:K4"/>
    <mergeCell ref="H4:I4"/>
    <mergeCell ref="F9:G9"/>
    <mergeCell ref="H9:I9"/>
    <mergeCell ref="J9:K9"/>
    <mergeCell ref="L9:M9"/>
    <mergeCell ref="N9:O9"/>
    <mergeCell ref="A1:V1"/>
    <mergeCell ref="A2:A5"/>
    <mergeCell ref="B2:B5"/>
    <mergeCell ref="C2:C5"/>
    <mergeCell ref="D2:D5"/>
    <mergeCell ref="E2:E5"/>
    <mergeCell ref="P2:Q3"/>
    <mergeCell ref="T2:T5"/>
    <mergeCell ref="U2:U5"/>
    <mergeCell ref="V2:V5"/>
    <mergeCell ref="P4:Q4"/>
    <mergeCell ref="F4:G4"/>
    <mergeCell ref="N2:O3"/>
    <mergeCell ref="L2:M3"/>
    <mergeCell ref="J2:K3"/>
    <mergeCell ref="H2:I3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V1"/>
    </sheetView>
  </sheetViews>
  <sheetFormatPr defaultRowHeight="12.75" x14ac:dyDescent="0.2"/>
  <cols>
    <col min="1" max="1" width="4.140625" style="1" bestFit="1" customWidth="1"/>
    <col min="2" max="2" width="25.7109375" style="1" customWidth="1"/>
    <col min="3" max="3" width="7" style="1" bestFit="1" customWidth="1"/>
    <col min="4" max="5" width="7.28515625" style="1" customWidth="1"/>
    <col min="6" max="19" width="4.28515625" style="1" customWidth="1"/>
    <col min="20" max="21" width="7.140625" style="1" customWidth="1"/>
    <col min="22" max="22" width="8.42578125" style="1" customWidth="1"/>
    <col min="23" max="16384" width="9.140625" style="1"/>
  </cols>
  <sheetData>
    <row r="1" spans="1:22" ht="22.5" customHeight="1" thickBot="1" x14ac:dyDescent="0.25">
      <c r="A1" s="290" t="s">
        <v>152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2"/>
    </row>
    <row r="2" spans="1:22" ht="12.75" customHeight="1" x14ac:dyDescent="0.2">
      <c r="A2" s="293" t="s">
        <v>4</v>
      </c>
      <c r="B2" s="295" t="s">
        <v>3</v>
      </c>
      <c r="C2" s="295" t="s">
        <v>2</v>
      </c>
      <c r="D2" s="297" t="s">
        <v>1</v>
      </c>
      <c r="E2" s="287" t="s">
        <v>7</v>
      </c>
      <c r="F2" s="299" t="s">
        <v>34</v>
      </c>
      <c r="G2" s="300"/>
      <c r="H2" s="299" t="s">
        <v>165</v>
      </c>
      <c r="I2" s="300"/>
      <c r="J2" s="299" t="s">
        <v>165</v>
      </c>
      <c r="K2" s="300"/>
      <c r="L2" s="299" t="s">
        <v>34</v>
      </c>
      <c r="M2" s="300"/>
      <c r="N2" s="299" t="s">
        <v>266</v>
      </c>
      <c r="O2" s="300"/>
      <c r="P2" s="299" t="s">
        <v>165</v>
      </c>
      <c r="Q2" s="300"/>
      <c r="R2" s="299" t="s">
        <v>34</v>
      </c>
      <c r="S2" s="300"/>
      <c r="T2" s="281" t="s">
        <v>9</v>
      </c>
      <c r="U2" s="284" t="s">
        <v>10</v>
      </c>
      <c r="V2" s="303" t="s">
        <v>0</v>
      </c>
    </row>
    <row r="3" spans="1:22" ht="24.75" customHeight="1" thickBot="1" x14ac:dyDescent="0.25">
      <c r="A3" s="293"/>
      <c r="B3" s="295"/>
      <c r="C3" s="295"/>
      <c r="D3" s="297"/>
      <c r="E3" s="288"/>
      <c r="F3" s="308"/>
      <c r="G3" s="309"/>
      <c r="H3" s="308"/>
      <c r="I3" s="309"/>
      <c r="J3" s="308"/>
      <c r="K3" s="309"/>
      <c r="L3" s="308"/>
      <c r="M3" s="309"/>
      <c r="N3" s="308"/>
      <c r="O3" s="309"/>
      <c r="P3" s="301"/>
      <c r="Q3" s="302"/>
      <c r="R3" s="308"/>
      <c r="S3" s="309"/>
      <c r="T3" s="282"/>
      <c r="U3" s="285"/>
      <c r="V3" s="304"/>
    </row>
    <row r="4" spans="1:22" ht="13.5" thickBot="1" x14ac:dyDescent="0.25">
      <c r="A4" s="293"/>
      <c r="B4" s="295"/>
      <c r="C4" s="295"/>
      <c r="D4" s="297"/>
      <c r="E4" s="288"/>
      <c r="F4" s="306">
        <v>42400</v>
      </c>
      <c r="G4" s="307"/>
      <c r="H4" s="306">
        <v>42435</v>
      </c>
      <c r="I4" s="307"/>
      <c r="J4" s="306">
        <v>42498</v>
      </c>
      <c r="K4" s="307"/>
      <c r="L4" s="306">
        <v>42562</v>
      </c>
      <c r="M4" s="307"/>
      <c r="N4" s="306">
        <v>42623</v>
      </c>
      <c r="O4" s="307"/>
      <c r="P4" s="306">
        <v>42638</v>
      </c>
      <c r="Q4" s="307"/>
      <c r="R4" s="329">
        <v>42673</v>
      </c>
      <c r="S4" s="330"/>
      <c r="T4" s="282"/>
      <c r="U4" s="285"/>
      <c r="V4" s="304"/>
    </row>
    <row r="5" spans="1:22" ht="13.5" thickBot="1" x14ac:dyDescent="0.25">
      <c r="A5" s="294"/>
      <c r="B5" s="296"/>
      <c r="C5" s="296"/>
      <c r="D5" s="298"/>
      <c r="E5" s="289"/>
      <c r="F5" s="52" t="s">
        <v>5</v>
      </c>
      <c r="G5" s="21" t="s">
        <v>6</v>
      </c>
      <c r="H5" s="52" t="s">
        <v>5</v>
      </c>
      <c r="I5" s="21" t="s">
        <v>6</v>
      </c>
      <c r="J5" s="52" t="s">
        <v>5</v>
      </c>
      <c r="K5" s="21" t="s">
        <v>6</v>
      </c>
      <c r="L5" s="52" t="s">
        <v>5</v>
      </c>
      <c r="M5" s="21" t="s">
        <v>6</v>
      </c>
      <c r="N5" s="52" t="s">
        <v>5</v>
      </c>
      <c r="O5" s="21" t="s">
        <v>6</v>
      </c>
      <c r="P5" s="52" t="s">
        <v>5</v>
      </c>
      <c r="Q5" s="36" t="s">
        <v>6</v>
      </c>
      <c r="R5" s="277" t="s">
        <v>5</v>
      </c>
      <c r="S5" s="36" t="s">
        <v>6</v>
      </c>
      <c r="T5" s="283"/>
      <c r="U5" s="286"/>
      <c r="V5" s="305"/>
    </row>
    <row r="6" spans="1:22" x14ac:dyDescent="0.2">
      <c r="A6" s="11">
        <v>1</v>
      </c>
      <c r="B6" s="60"/>
      <c r="C6" s="55"/>
      <c r="D6" s="61"/>
      <c r="E6" s="66"/>
      <c r="F6" s="57"/>
      <c r="G6" s="58"/>
      <c r="H6" s="57"/>
      <c r="I6" s="58"/>
      <c r="J6" s="57"/>
      <c r="K6" s="58"/>
      <c r="L6" s="57"/>
      <c r="M6" s="58"/>
      <c r="N6" s="57"/>
      <c r="O6" s="58"/>
      <c r="P6" s="57"/>
      <c r="Q6" s="59"/>
      <c r="R6" s="332"/>
      <c r="S6" s="333"/>
      <c r="T6" s="39">
        <f t="shared" ref="T6:T15" si="0">SUM(F6:Q6)</f>
        <v>0</v>
      </c>
      <c r="U6" s="40" t="e">
        <f t="shared" ref="U6:U15" si="1">SMALL(IF(ISBLANK(L6:Q6),0,L6:Q6),1)</f>
        <v>#NUM!</v>
      </c>
      <c r="V6" s="41" t="e">
        <f t="shared" ref="V6:V15" si="2">SUM(T6-U6)</f>
        <v>#NUM!</v>
      </c>
    </row>
    <row r="7" spans="1:22" x14ac:dyDescent="0.2">
      <c r="A7" s="9">
        <v>2</v>
      </c>
      <c r="B7" s="54"/>
      <c r="C7" s="55"/>
      <c r="D7" s="55"/>
      <c r="E7" s="79"/>
      <c r="F7" s="63"/>
      <c r="G7" s="64"/>
      <c r="H7" s="63"/>
      <c r="I7" s="64"/>
      <c r="J7" s="63"/>
      <c r="K7" s="64"/>
      <c r="L7" s="63"/>
      <c r="M7" s="64"/>
      <c r="N7" s="63"/>
      <c r="O7" s="64"/>
      <c r="P7" s="63"/>
      <c r="Q7" s="65"/>
      <c r="R7" s="225"/>
      <c r="S7" s="217"/>
      <c r="T7" s="42">
        <f t="shared" si="0"/>
        <v>0</v>
      </c>
      <c r="U7" s="40" t="e">
        <f t="shared" si="1"/>
        <v>#NUM!</v>
      </c>
      <c r="V7" s="41" t="e">
        <f t="shared" si="2"/>
        <v>#NUM!</v>
      </c>
    </row>
    <row r="8" spans="1:22" x14ac:dyDescent="0.2">
      <c r="A8" s="9">
        <v>3</v>
      </c>
      <c r="B8" s="60"/>
      <c r="C8" s="55"/>
      <c r="D8" s="61"/>
      <c r="E8" s="66"/>
      <c r="F8" s="87"/>
      <c r="G8" s="88"/>
      <c r="H8" s="87"/>
      <c r="I8" s="88"/>
      <c r="J8" s="87"/>
      <c r="K8" s="88"/>
      <c r="L8" s="87"/>
      <c r="M8" s="88"/>
      <c r="N8" s="63"/>
      <c r="O8" s="64"/>
      <c r="P8" s="87"/>
      <c r="Q8" s="65"/>
      <c r="R8" s="225"/>
      <c r="S8" s="217"/>
      <c r="T8" s="32">
        <f t="shared" si="0"/>
        <v>0</v>
      </c>
      <c r="U8" s="43" t="e">
        <f t="shared" si="1"/>
        <v>#NUM!</v>
      </c>
      <c r="V8" s="17" t="e">
        <f t="shared" si="2"/>
        <v>#NUM!</v>
      </c>
    </row>
    <row r="9" spans="1:22" x14ac:dyDescent="0.2">
      <c r="A9" s="9">
        <v>4</v>
      </c>
      <c r="B9" s="54"/>
      <c r="C9" s="55"/>
      <c r="D9" s="61"/>
      <c r="E9" s="69"/>
      <c r="F9" s="72"/>
      <c r="G9" s="73"/>
      <c r="H9" s="72"/>
      <c r="I9" s="73"/>
      <c r="J9" s="72"/>
      <c r="K9" s="73"/>
      <c r="L9" s="72"/>
      <c r="M9" s="73"/>
      <c r="N9" s="63"/>
      <c r="O9" s="64"/>
      <c r="P9" s="72"/>
      <c r="Q9" s="65"/>
      <c r="R9" s="225"/>
      <c r="S9" s="217"/>
      <c r="T9" s="32">
        <f t="shared" si="0"/>
        <v>0</v>
      </c>
      <c r="U9" s="43" t="e">
        <f t="shared" si="1"/>
        <v>#NUM!</v>
      </c>
      <c r="V9" s="17" t="e">
        <f t="shared" si="2"/>
        <v>#NUM!</v>
      </c>
    </row>
    <row r="10" spans="1:22" x14ac:dyDescent="0.2">
      <c r="A10" s="9">
        <v>5</v>
      </c>
      <c r="B10" s="54"/>
      <c r="C10" s="55"/>
      <c r="D10" s="55"/>
      <c r="E10" s="77"/>
      <c r="F10" s="70"/>
      <c r="G10" s="71"/>
      <c r="H10" s="70"/>
      <c r="I10" s="71"/>
      <c r="J10" s="70"/>
      <c r="K10" s="71"/>
      <c r="L10" s="70"/>
      <c r="M10" s="71"/>
      <c r="N10" s="63"/>
      <c r="O10" s="64"/>
      <c r="P10" s="70"/>
      <c r="Q10" s="65"/>
      <c r="R10" s="225"/>
      <c r="S10" s="217"/>
      <c r="T10" s="32">
        <f t="shared" si="0"/>
        <v>0</v>
      </c>
      <c r="U10" s="43" t="e">
        <f t="shared" si="1"/>
        <v>#NUM!</v>
      </c>
      <c r="V10" s="17" t="e">
        <f t="shared" si="2"/>
        <v>#NUM!</v>
      </c>
    </row>
    <row r="11" spans="1:22" x14ac:dyDescent="0.2">
      <c r="A11" s="9">
        <v>6</v>
      </c>
      <c r="B11" s="89"/>
      <c r="C11" s="75"/>
      <c r="D11" s="93"/>
      <c r="E11" s="77"/>
      <c r="F11" s="70"/>
      <c r="G11" s="71"/>
      <c r="H11" s="70"/>
      <c r="I11" s="71"/>
      <c r="J11" s="70"/>
      <c r="K11" s="71"/>
      <c r="L11" s="70"/>
      <c r="M11" s="71"/>
      <c r="N11" s="63"/>
      <c r="O11" s="64"/>
      <c r="P11" s="70"/>
      <c r="Q11" s="65"/>
      <c r="R11" s="225"/>
      <c r="S11" s="217"/>
      <c r="T11" s="32">
        <f t="shared" si="0"/>
        <v>0</v>
      </c>
      <c r="U11" s="43" t="e">
        <f t="shared" si="1"/>
        <v>#NUM!</v>
      </c>
      <c r="V11" s="17" t="e">
        <f t="shared" si="2"/>
        <v>#NUM!</v>
      </c>
    </row>
    <row r="12" spans="1:22" x14ac:dyDescent="0.2">
      <c r="A12" s="9">
        <v>7</v>
      </c>
      <c r="B12" s="54"/>
      <c r="C12" s="77"/>
      <c r="D12" s="78"/>
      <c r="E12" s="77"/>
      <c r="F12" s="70"/>
      <c r="G12" s="71"/>
      <c r="H12" s="70"/>
      <c r="I12" s="71"/>
      <c r="J12" s="70"/>
      <c r="K12" s="71"/>
      <c r="L12" s="70"/>
      <c r="M12" s="71"/>
      <c r="N12" s="63"/>
      <c r="O12" s="64"/>
      <c r="P12" s="70"/>
      <c r="Q12" s="65"/>
      <c r="R12" s="225"/>
      <c r="S12" s="217"/>
      <c r="T12" s="32">
        <f t="shared" si="0"/>
        <v>0</v>
      </c>
      <c r="U12" s="43" t="e">
        <f t="shared" si="1"/>
        <v>#NUM!</v>
      </c>
      <c r="V12" s="17" t="e">
        <f t="shared" si="2"/>
        <v>#NUM!</v>
      </c>
    </row>
    <row r="13" spans="1:22" x14ac:dyDescent="0.2">
      <c r="A13" s="9">
        <v>8</v>
      </c>
      <c r="B13" s="60"/>
      <c r="C13" s="77"/>
      <c r="D13" s="82"/>
      <c r="E13" s="69"/>
      <c r="F13" s="72"/>
      <c r="G13" s="73"/>
      <c r="H13" s="72"/>
      <c r="I13" s="73"/>
      <c r="J13" s="72"/>
      <c r="K13" s="73"/>
      <c r="L13" s="72"/>
      <c r="M13" s="73"/>
      <c r="N13" s="63"/>
      <c r="O13" s="64"/>
      <c r="P13" s="72"/>
      <c r="Q13" s="65"/>
      <c r="R13" s="225"/>
      <c r="S13" s="217"/>
      <c r="T13" s="32">
        <f t="shared" si="0"/>
        <v>0</v>
      </c>
      <c r="U13" s="43" t="e">
        <f t="shared" si="1"/>
        <v>#NUM!</v>
      </c>
      <c r="V13" s="17" t="e">
        <f t="shared" si="2"/>
        <v>#NUM!</v>
      </c>
    </row>
    <row r="14" spans="1:22" x14ac:dyDescent="0.2">
      <c r="A14" s="9">
        <v>9</v>
      </c>
      <c r="B14" s="54"/>
      <c r="C14" s="55"/>
      <c r="D14" s="55"/>
      <c r="E14" s="77"/>
      <c r="F14" s="70"/>
      <c r="G14" s="71"/>
      <c r="H14" s="70"/>
      <c r="I14" s="71"/>
      <c r="J14" s="70"/>
      <c r="K14" s="71"/>
      <c r="L14" s="70"/>
      <c r="M14" s="71"/>
      <c r="N14" s="63"/>
      <c r="O14" s="64"/>
      <c r="P14" s="70"/>
      <c r="Q14" s="65"/>
      <c r="R14" s="225"/>
      <c r="S14" s="217"/>
      <c r="T14" s="32">
        <f t="shared" si="0"/>
        <v>0</v>
      </c>
      <c r="U14" s="43" t="e">
        <f t="shared" si="1"/>
        <v>#NUM!</v>
      </c>
      <c r="V14" s="17" t="e">
        <f t="shared" si="2"/>
        <v>#NUM!</v>
      </c>
    </row>
    <row r="15" spans="1:22" x14ac:dyDescent="0.2">
      <c r="A15" s="9">
        <v>10</v>
      </c>
      <c r="B15" s="60"/>
      <c r="C15" s="75"/>
      <c r="D15" s="82"/>
      <c r="E15" s="62"/>
      <c r="F15" s="70"/>
      <c r="G15" s="71"/>
      <c r="H15" s="70"/>
      <c r="I15" s="71"/>
      <c r="J15" s="70"/>
      <c r="K15" s="71"/>
      <c r="L15" s="70"/>
      <c r="M15" s="71"/>
      <c r="N15" s="63"/>
      <c r="O15" s="64"/>
      <c r="P15" s="70"/>
      <c r="Q15" s="65"/>
      <c r="R15" s="225"/>
      <c r="S15" s="217"/>
      <c r="T15" s="32">
        <f t="shared" si="0"/>
        <v>0</v>
      </c>
      <c r="U15" s="43" t="e">
        <f t="shared" si="1"/>
        <v>#NUM!</v>
      </c>
      <c r="V15" s="17" t="e">
        <f t="shared" si="2"/>
        <v>#NUM!</v>
      </c>
    </row>
    <row r="16" spans="1:22" ht="13.5" thickBot="1" x14ac:dyDescent="0.25">
      <c r="A16" s="8"/>
      <c r="B16" s="7"/>
      <c r="C16" s="6"/>
      <c r="D16" s="18"/>
      <c r="E16" s="24"/>
      <c r="F16" s="12"/>
      <c r="G16" s="5"/>
      <c r="H16" s="12"/>
      <c r="I16" s="5"/>
      <c r="J16" s="12"/>
      <c r="K16" s="5"/>
      <c r="L16" s="12"/>
      <c r="M16" s="5"/>
      <c r="N16" s="12"/>
      <c r="O16" s="5"/>
      <c r="P16" s="12"/>
      <c r="Q16" s="4"/>
      <c r="R16" s="336"/>
      <c r="S16" s="335"/>
      <c r="T16" s="38"/>
      <c r="U16" s="38"/>
      <c r="V16" s="16"/>
    </row>
    <row r="17" spans="2:22" x14ac:dyDescent="0.2">
      <c r="B17" s="3"/>
      <c r="C17" s="3"/>
      <c r="D17" s="3"/>
      <c r="E17" s="3"/>
      <c r="F17" s="278">
        <v>0</v>
      </c>
      <c r="G17" s="280"/>
      <c r="H17" s="278">
        <v>0</v>
      </c>
      <c r="I17" s="280"/>
      <c r="J17" s="278">
        <v>0</v>
      </c>
      <c r="K17" s="280"/>
      <c r="L17" s="278">
        <v>0</v>
      </c>
      <c r="M17" s="280"/>
      <c r="N17" s="278">
        <v>0</v>
      </c>
      <c r="O17" s="280"/>
      <c r="P17" s="278">
        <v>0</v>
      </c>
      <c r="Q17" s="279"/>
      <c r="R17" s="317">
        <v>0</v>
      </c>
      <c r="S17" s="322"/>
      <c r="T17" s="53"/>
      <c r="U17" s="53"/>
      <c r="V17" s="2">
        <f>AVERAGE(F17:S17)</f>
        <v>0</v>
      </c>
    </row>
    <row r="19" spans="2:22" ht="15.75" x14ac:dyDescent="0.25">
      <c r="B19" s="51" t="s">
        <v>15</v>
      </c>
    </row>
  </sheetData>
  <mergeCells count="30">
    <mergeCell ref="R17:S17"/>
    <mergeCell ref="P17:Q17"/>
    <mergeCell ref="N4:O4"/>
    <mergeCell ref="L4:M4"/>
    <mergeCell ref="J4:K4"/>
    <mergeCell ref="N2:O3"/>
    <mergeCell ref="J2:K3"/>
    <mergeCell ref="L2:M3"/>
    <mergeCell ref="P2:Q3"/>
    <mergeCell ref="F17:G17"/>
    <mergeCell ref="H17:I17"/>
    <mergeCell ref="J17:K17"/>
    <mergeCell ref="L17:M17"/>
    <mergeCell ref="N17:O17"/>
    <mergeCell ref="T2:T5"/>
    <mergeCell ref="U2:U5"/>
    <mergeCell ref="V2:V5"/>
    <mergeCell ref="A1:V1"/>
    <mergeCell ref="A2:A5"/>
    <mergeCell ref="B2:B5"/>
    <mergeCell ref="C2:C5"/>
    <mergeCell ref="D2:D5"/>
    <mergeCell ref="E2:E5"/>
    <mergeCell ref="P4:Q4"/>
    <mergeCell ref="H4:I4"/>
    <mergeCell ref="F4:G4"/>
    <mergeCell ref="F2:G3"/>
    <mergeCell ref="H2:I3"/>
    <mergeCell ref="R2:S3"/>
    <mergeCell ref="R4:S4"/>
  </mergeCells>
  <pageMargins left="0.7" right="0.7" top="0.75" bottom="0.75" header="0.3" footer="0.3"/>
  <pageSetup paperSize="9"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V1"/>
    </sheetView>
  </sheetViews>
  <sheetFormatPr defaultRowHeight="12.75" x14ac:dyDescent="0.2"/>
  <cols>
    <col min="1" max="1" width="4.140625" style="1" bestFit="1" customWidth="1"/>
    <col min="2" max="2" width="25.7109375" style="1" customWidth="1"/>
    <col min="3" max="3" width="7" style="1" bestFit="1" customWidth="1"/>
    <col min="4" max="5" width="7.28515625" style="1" customWidth="1"/>
    <col min="6" max="6" width="4.28515625" style="1" customWidth="1"/>
    <col min="7" max="7" width="5" style="1" customWidth="1"/>
    <col min="8" max="19" width="4.28515625" style="1" customWidth="1"/>
    <col min="20" max="21" width="7.140625" style="1" customWidth="1"/>
    <col min="22" max="22" width="8.42578125" style="1" customWidth="1"/>
    <col min="23" max="16384" width="9.140625" style="1"/>
  </cols>
  <sheetData>
    <row r="1" spans="1:22" ht="33" customHeight="1" thickBot="1" x14ac:dyDescent="0.25">
      <c r="A1" s="290" t="s">
        <v>21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2"/>
    </row>
    <row r="2" spans="1:22" ht="12.75" customHeight="1" x14ac:dyDescent="0.2">
      <c r="A2" s="293" t="s">
        <v>4</v>
      </c>
      <c r="B2" s="295" t="s">
        <v>3</v>
      </c>
      <c r="C2" s="295" t="s">
        <v>2</v>
      </c>
      <c r="D2" s="297" t="s">
        <v>1</v>
      </c>
      <c r="E2" s="287" t="s">
        <v>7</v>
      </c>
      <c r="F2" s="299" t="s">
        <v>34</v>
      </c>
      <c r="G2" s="300"/>
      <c r="H2" s="299" t="s">
        <v>165</v>
      </c>
      <c r="I2" s="300"/>
      <c r="J2" s="299" t="s">
        <v>165</v>
      </c>
      <c r="K2" s="300"/>
      <c r="L2" s="299" t="s">
        <v>34</v>
      </c>
      <c r="M2" s="300"/>
      <c r="N2" s="299" t="s">
        <v>266</v>
      </c>
      <c r="O2" s="300"/>
      <c r="P2" s="299" t="s">
        <v>165</v>
      </c>
      <c r="Q2" s="300"/>
      <c r="R2" s="299" t="s">
        <v>34</v>
      </c>
      <c r="S2" s="300"/>
      <c r="T2" s="281" t="s">
        <v>9</v>
      </c>
      <c r="U2" s="284" t="s">
        <v>10</v>
      </c>
      <c r="V2" s="303" t="s">
        <v>0</v>
      </c>
    </row>
    <row r="3" spans="1:22" ht="13.5" thickBot="1" x14ac:dyDescent="0.25">
      <c r="A3" s="293"/>
      <c r="B3" s="295"/>
      <c r="C3" s="295"/>
      <c r="D3" s="297"/>
      <c r="E3" s="288"/>
      <c r="F3" s="308"/>
      <c r="G3" s="309"/>
      <c r="H3" s="308"/>
      <c r="I3" s="309"/>
      <c r="J3" s="308"/>
      <c r="K3" s="309"/>
      <c r="L3" s="308"/>
      <c r="M3" s="309"/>
      <c r="N3" s="308"/>
      <c r="O3" s="309"/>
      <c r="P3" s="301"/>
      <c r="Q3" s="302"/>
      <c r="R3" s="308"/>
      <c r="S3" s="309"/>
      <c r="T3" s="282"/>
      <c r="U3" s="285"/>
      <c r="V3" s="304"/>
    </row>
    <row r="4" spans="1:22" ht="13.5" thickBot="1" x14ac:dyDescent="0.25">
      <c r="A4" s="293"/>
      <c r="B4" s="295"/>
      <c r="C4" s="295"/>
      <c r="D4" s="297"/>
      <c r="E4" s="288"/>
      <c r="F4" s="306">
        <v>42400</v>
      </c>
      <c r="G4" s="307"/>
      <c r="H4" s="306">
        <v>42435</v>
      </c>
      <c r="I4" s="307"/>
      <c r="J4" s="306">
        <v>42498</v>
      </c>
      <c r="K4" s="307"/>
      <c r="L4" s="306">
        <v>42562</v>
      </c>
      <c r="M4" s="307"/>
      <c r="N4" s="306">
        <v>42623</v>
      </c>
      <c r="O4" s="307"/>
      <c r="P4" s="306">
        <v>42638</v>
      </c>
      <c r="Q4" s="307"/>
      <c r="R4" s="329">
        <v>42673</v>
      </c>
      <c r="S4" s="330"/>
      <c r="T4" s="282"/>
      <c r="U4" s="285"/>
      <c r="V4" s="304"/>
    </row>
    <row r="5" spans="1:22" ht="13.5" thickBot="1" x14ac:dyDescent="0.25">
      <c r="A5" s="294"/>
      <c r="B5" s="296"/>
      <c r="C5" s="296"/>
      <c r="D5" s="298"/>
      <c r="E5" s="289"/>
      <c r="F5" s="25" t="s">
        <v>5</v>
      </c>
      <c r="G5" s="21" t="s">
        <v>6</v>
      </c>
      <c r="H5" s="25" t="s">
        <v>5</v>
      </c>
      <c r="I5" s="21" t="s">
        <v>6</v>
      </c>
      <c r="J5" s="25" t="s">
        <v>5</v>
      </c>
      <c r="K5" s="21" t="s">
        <v>6</v>
      </c>
      <c r="L5" s="25" t="s">
        <v>5</v>
      </c>
      <c r="M5" s="21" t="s">
        <v>6</v>
      </c>
      <c r="N5" s="25" t="s">
        <v>5</v>
      </c>
      <c r="O5" s="21" t="s">
        <v>6</v>
      </c>
      <c r="P5" s="25" t="s">
        <v>5</v>
      </c>
      <c r="Q5" s="36" t="s">
        <v>6</v>
      </c>
      <c r="R5" s="277" t="s">
        <v>5</v>
      </c>
      <c r="S5" s="36" t="s">
        <v>6</v>
      </c>
      <c r="T5" s="283"/>
      <c r="U5" s="286"/>
      <c r="V5" s="305"/>
    </row>
    <row r="6" spans="1:22" x14ac:dyDescent="0.2">
      <c r="A6" s="11">
        <v>1</v>
      </c>
      <c r="B6" s="54" t="s">
        <v>157</v>
      </c>
      <c r="C6" s="55" t="s">
        <v>207</v>
      </c>
      <c r="D6" s="55" t="s">
        <v>149</v>
      </c>
      <c r="E6" s="69" t="s">
        <v>29</v>
      </c>
      <c r="F6" s="57">
        <v>22</v>
      </c>
      <c r="G6" s="58">
        <v>20</v>
      </c>
      <c r="H6" s="57">
        <v>22</v>
      </c>
      <c r="I6" s="58">
        <v>22</v>
      </c>
      <c r="J6" s="57">
        <v>25</v>
      </c>
      <c r="K6" s="58">
        <v>25</v>
      </c>
      <c r="L6" s="57">
        <v>22</v>
      </c>
      <c r="M6" s="58">
        <v>22</v>
      </c>
      <c r="N6" s="57">
        <v>22</v>
      </c>
      <c r="O6" s="58">
        <v>20</v>
      </c>
      <c r="P6" s="57">
        <v>19</v>
      </c>
      <c r="Q6" s="59">
        <v>17</v>
      </c>
      <c r="R6" s="332">
        <v>20</v>
      </c>
      <c r="S6" s="333">
        <v>16</v>
      </c>
      <c r="T6" s="39">
        <f>SUM(F6:S6)</f>
        <v>294</v>
      </c>
      <c r="U6" s="40">
        <v>33</v>
      </c>
      <c r="V6" s="41">
        <f t="shared" ref="V6" si="0">SUM(T6-U6)</f>
        <v>261</v>
      </c>
    </row>
    <row r="7" spans="1:22" ht="12" customHeight="1" x14ac:dyDescent="0.2">
      <c r="A7" s="9">
        <v>2</v>
      </c>
      <c r="B7" s="227" t="s">
        <v>253</v>
      </c>
      <c r="C7" s="261">
        <v>14140</v>
      </c>
      <c r="D7" s="261">
        <v>214</v>
      </c>
      <c r="E7" s="178" t="s">
        <v>29</v>
      </c>
      <c r="F7" s="275">
        <v>0</v>
      </c>
      <c r="G7" s="276">
        <v>0</v>
      </c>
      <c r="H7" s="275">
        <v>0</v>
      </c>
      <c r="I7" s="276">
        <v>0</v>
      </c>
      <c r="J7" s="63">
        <v>0</v>
      </c>
      <c r="K7" s="64">
        <v>0</v>
      </c>
      <c r="L7" s="63">
        <v>25</v>
      </c>
      <c r="M7" s="64">
        <v>20</v>
      </c>
      <c r="N7" s="63">
        <v>20</v>
      </c>
      <c r="O7" s="64">
        <v>22</v>
      </c>
      <c r="P7" s="63">
        <v>18</v>
      </c>
      <c r="Q7" s="65">
        <v>20</v>
      </c>
      <c r="R7" s="225">
        <v>19</v>
      </c>
      <c r="S7" s="217">
        <v>22</v>
      </c>
      <c r="T7" s="42">
        <f>SUM(F7:S7)</f>
        <v>166</v>
      </c>
      <c r="U7" s="44">
        <v>0</v>
      </c>
      <c r="V7" s="41">
        <f>SUM(T7-U7)</f>
        <v>166</v>
      </c>
    </row>
    <row r="8" spans="1:22" x14ac:dyDescent="0.2">
      <c r="A8" s="9">
        <v>3</v>
      </c>
      <c r="B8" s="89" t="s">
        <v>24</v>
      </c>
      <c r="C8" s="75" t="s">
        <v>32</v>
      </c>
      <c r="D8" s="93" t="s">
        <v>27</v>
      </c>
      <c r="E8" s="77" t="s">
        <v>29</v>
      </c>
      <c r="F8" s="87">
        <v>0</v>
      </c>
      <c r="G8" s="88">
        <v>0</v>
      </c>
      <c r="H8" s="87">
        <v>0</v>
      </c>
      <c r="I8" s="88">
        <v>0</v>
      </c>
      <c r="J8" s="87">
        <v>0</v>
      </c>
      <c r="K8" s="88">
        <v>0</v>
      </c>
      <c r="L8" s="87">
        <v>20</v>
      </c>
      <c r="M8" s="88">
        <v>19</v>
      </c>
      <c r="N8" s="63">
        <v>19</v>
      </c>
      <c r="O8" s="64">
        <v>19</v>
      </c>
      <c r="P8" s="87">
        <v>17</v>
      </c>
      <c r="Q8" s="65">
        <v>19</v>
      </c>
      <c r="R8" s="225">
        <v>16</v>
      </c>
      <c r="S8" s="217" t="s">
        <v>70</v>
      </c>
      <c r="T8" s="32">
        <f>SUM(F8:R8)</f>
        <v>129</v>
      </c>
      <c r="U8" s="43">
        <v>0</v>
      </c>
      <c r="V8" s="17">
        <f>SUM(T8-U8)</f>
        <v>129</v>
      </c>
    </row>
    <row r="9" spans="1:22" x14ac:dyDescent="0.2">
      <c r="A9" s="9">
        <v>4</v>
      </c>
      <c r="B9" s="83" t="s">
        <v>237</v>
      </c>
      <c r="C9" s="84" t="s">
        <v>238</v>
      </c>
      <c r="D9" s="95">
        <v>297</v>
      </c>
      <c r="E9" s="69" t="s">
        <v>29</v>
      </c>
      <c r="F9" s="70">
        <v>0</v>
      </c>
      <c r="G9" s="71">
        <v>0</v>
      </c>
      <c r="H9" s="70">
        <v>0</v>
      </c>
      <c r="I9" s="71">
        <v>0</v>
      </c>
      <c r="J9" s="70">
        <v>22</v>
      </c>
      <c r="K9" s="92" t="s">
        <v>212</v>
      </c>
      <c r="L9" s="100" t="s">
        <v>264</v>
      </c>
      <c r="M9" s="92" t="s">
        <v>70</v>
      </c>
      <c r="N9" s="63">
        <v>18</v>
      </c>
      <c r="O9" s="64">
        <v>18</v>
      </c>
      <c r="P9" s="70">
        <v>16</v>
      </c>
      <c r="Q9" s="65">
        <v>18</v>
      </c>
      <c r="R9" s="225">
        <v>17</v>
      </c>
      <c r="S9" s="217">
        <v>17</v>
      </c>
      <c r="T9" s="32">
        <f>SUM(F9:S9)</f>
        <v>126</v>
      </c>
      <c r="U9" s="43">
        <v>0</v>
      </c>
      <c r="V9" s="17">
        <f>SUM(T9-U9)</f>
        <v>126</v>
      </c>
    </row>
    <row r="10" spans="1:22" x14ac:dyDescent="0.2">
      <c r="A10" s="9">
        <v>5</v>
      </c>
      <c r="B10" s="54" t="s">
        <v>156</v>
      </c>
      <c r="C10" s="77" t="s">
        <v>199</v>
      </c>
      <c r="D10" s="82">
        <v>94</v>
      </c>
      <c r="E10" s="69" t="s">
        <v>29</v>
      </c>
      <c r="F10" s="70">
        <v>16</v>
      </c>
      <c r="G10" s="71">
        <v>16</v>
      </c>
      <c r="H10" s="70">
        <v>18</v>
      </c>
      <c r="I10" s="71">
        <v>18</v>
      </c>
      <c r="J10" s="70">
        <v>19</v>
      </c>
      <c r="K10" s="71">
        <v>22</v>
      </c>
      <c r="L10" s="70">
        <v>0</v>
      </c>
      <c r="M10" s="71">
        <v>0</v>
      </c>
      <c r="N10" s="63">
        <v>0</v>
      </c>
      <c r="O10" s="64">
        <v>0</v>
      </c>
      <c r="P10" s="70">
        <v>0</v>
      </c>
      <c r="Q10" s="65">
        <v>0</v>
      </c>
      <c r="R10" s="225">
        <v>0</v>
      </c>
      <c r="S10" s="217">
        <v>0</v>
      </c>
      <c r="T10" s="32">
        <f>SUM(F10:S10)</f>
        <v>109</v>
      </c>
      <c r="U10" s="43">
        <f>SMALL(IF(ISBLANK(M10:Q10),0,M10:Q10),1)</f>
        <v>0</v>
      </c>
      <c r="V10" s="17">
        <f>SUM(T10-U10)</f>
        <v>109</v>
      </c>
    </row>
    <row r="11" spans="1:22" x14ac:dyDescent="0.2">
      <c r="A11" s="9">
        <v>6</v>
      </c>
      <c r="B11" s="60" t="s">
        <v>297</v>
      </c>
      <c r="C11" s="77" t="s">
        <v>298</v>
      </c>
      <c r="D11" s="82">
        <v>45</v>
      </c>
      <c r="E11" s="69" t="s">
        <v>29</v>
      </c>
      <c r="F11" s="70">
        <v>0</v>
      </c>
      <c r="G11" s="71">
        <v>0</v>
      </c>
      <c r="H11" s="70">
        <v>0</v>
      </c>
      <c r="I11" s="71">
        <v>0</v>
      </c>
      <c r="J11" s="70">
        <v>0</v>
      </c>
      <c r="K11" s="71">
        <v>0</v>
      </c>
      <c r="L11" s="70">
        <v>0</v>
      </c>
      <c r="M11" s="71">
        <v>0</v>
      </c>
      <c r="N11" s="63">
        <v>0</v>
      </c>
      <c r="O11" s="64">
        <v>0</v>
      </c>
      <c r="P11" s="70">
        <v>22</v>
      </c>
      <c r="Q11" s="65">
        <v>16</v>
      </c>
      <c r="R11" s="225">
        <v>18</v>
      </c>
      <c r="S11" s="217">
        <v>20</v>
      </c>
      <c r="T11" s="32">
        <f>SUM(F11:S11)</f>
        <v>76</v>
      </c>
      <c r="U11" s="43">
        <f>SMALL(IF(ISBLANK(M11:Q11),0,M11:Q11),1)</f>
        <v>0</v>
      </c>
      <c r="V11" s="17">
        <f>SUM(T11-U11)</f>
        <v>76</v>
      </c>
    </row>
    <row r="12" spans="1:22" x14ac:dyDescent="0.2">
      <c r="A12" s="9">
        <v>7</v>
      </c>
      <c r="B12" s="54" t="s">
        <v>78</v>
      </c>
      <c r="C12" s="77" t="s">
        <v>265</v>
      </c>
      <c r="D12" s="82">
        <v>21</v>
      </c>
      <c r="E12" s="69" t="s">
        <v>29</v>
      </c>
      <c r="F12" s="72">
        <v>0</v>
      </c>
      <c r="G12" s="73">
        <v>0</v>
      </c>
      <c r="H12" s="72">
        <v>0</v>
      </c>
      <c r="I12" s="73">
        <v>0</v>
      </c>
      <c r="J12" s="72">
        <v>0</v>
      </c>
      <c r="K12" s="73">
        <v>0</v>
      </c>
      <c r="L12" s="72">
        <v>19</v>
      </c>
      <c r="M12" s="73">
        <v>25</v>
      </c>
      <c r="N12" s="63">
        <v>0</v>
      </c>
      <c r="O12" s="64">
        <v>0</v>
      </c>
      <c r="P12" s="72">
        <v>0</v>
      </c>
      <c r="Q12" s="65">
        <v>0</v>
      </c>
      <c r="R12" s="225">
        <v>13</v>
      </c>
      <c r="S12" s="217">
        <v>18</v>
      </c>
      <c r="T12" s="32">
        <f>SUM(F12:S12)</f>
        <v>75</v>
      </c>
      <c r="U12" s="45">
        <v>0</v>
      </c>
      <c r="V12" s="17">
        <f>SUM(T12-U12)</f>
        <v>75</v>
      </c>
    </row>
    <row r="13" spans="1:22" x14ac:dyDescent="0.2">
      <c r="A13" s="9">
        <v>8</v>
      </c>
      <c r="B13" s="54" t="s">
        <v>72</v>
      </c>
      <c r="C13" s="77" t="s">
        <v>81</v>
      </c>
      <c r="D13" s="61">
        <v>77</v>
      </c>
      <c r="E13" s="69" t="s">
        <v>29</v>
      </c>
      <c r="F13" s="70">
        <v>0</v>
      </c>
      <c r="G13" s="71">
        <v>0</v>
      </c>
      <c r="H13" s="70">
        <v>20</v>
      </c>
      <c r="I13" s="71">
        <v>17</v>
      </c>
      <c r="J13" s="70">
        <v>0</v>
      </c>
      <c r="K13" s="71">
        <v>0</v>
      </c>
      <c r="L13" s="70">
        <v>0</v>
      </c>
      <c r="M13" s="71">
        <v>0</v>
      </c>
      <c r="N13" s="63">
        <v>17</v>
      </c>
      <c r="O13" s="64">
        <v>17</v>
      </c>
      <c r="P13" s="70">
        <v>0</v>
      </c>
      <c r="Q13" s="65">
        <v>0</v>
      </c>
      <c r="R13" s="225">
        <v>0</v>
      </c>
      <c r="S13" s="217">
        <v>0</v>
      </c>
      <c r="T13" s="32">
        <f>SUM(F13:S13)</f>
        <v>71</v>
      </c>
      <c r="U13" s="43">
        <f>SMALL(IF(ISBLANK(M13:Q13),0,M13:Q13),1)</f>
        <v>0</v>
      </c>
      <c r="V13" s="17">
        <f>SUM(T13-U13)</f>
        <v>71</v>
      </c>
    </row>
    <row r="14" spans="1:22" x14ac:dyDescent="0.2">
      <c r="A14" s="9">
        <v>9</v>
      </c>
      <c r="B14" s="60" t="s">
        <v>160</v>
      </c>
      <c r="C14" s="75" t="s">
        <v>206</v>
      </c>
      <c r="D14" s="61">
        <v>92</v>
      </c>
      <c r="E14" s="69" t="s">
        <v>29</v>
      </c>
      <c r="F14" s="70">
        <v>19</v>
      </c>
      <c r="G14" s="71">
        <v>19</v>
      </c>
      <c r="H14" s="70">
        <v>0</v>
      </c>
      <c r="I14" s="71">
        <v>0</v>
      </c>
      <c r="J14" s="72">
        <v>0</v>
      </c>
      <c r="K14" s="73">
        <v>0</v>
      </c>
      <c r="L14" s="72">
        <v>0</v>
      </c>
      <c r="M14" s="73">
        <v>0</v>
      </c>
      <c r="N14" s="63">
        <v>0</v>
      </c>
      <c r="O14" s="64">
        <v>0</v>
      </c>
      <c r="P14" s="72">
        <v>0</v>
      </c>
      <c r="Q14" s="65">
        <v>0</v>
      </c>
      <c r="R14" s="225">
        <v>11</v>
      </c>
      <c r="S14" s="217">
        <v>13</v>
      </c>
      <c r="T14" s="32">
        <f>SUM(F14:S14)</f>
        <v>62</v>
      </c>
      <c r="U14" s="43">
        <f>SMALL(IF(ISBLANK(M14:Q14),0,M14:Q14),1)</f>
        <v>0</v>
      </c>
      <c r="V14" s="17">
        <f>SUM(T14-U14)</f>
        <v>62</v>
      </c>
    </row>
    <row r="15" spans="1:22" x14ac:dyDescent="0.2">
      <c r="A15" s="9">
        <v>10</v>
      </c>
      <c r="B15" s="139" t="s">
        <v>202</v>
      </c>
      <c r="C15" s="77" t="s">
        <v>200</v>
      </c>
      <c r="D15" s="78" t="s">
        <v>201</v>
      </c>
      <c r="E15" s="69" t="s">
        <v>29</v>
      </c>
      <c r="F15" s="70">
        <v>0</v>
      </c>
      <c r="G15" s="71">
        <v>0</v>
      </c>
      <c r="H15" s="70">
        <v>19</v>
      </c>
      <c r="I15" s="71">
        <v>19</v>
      </c>
      <c r="J15" s="70">
        <v>0</v>
      </c>
      <c r="K15" s="71">
        <v>0</v>
      </c>
      <c r="L15" s="70">
        <v>0</v>
      </c>
      <c r="M15" s="71">
        <v>0</v>
      </c>
      <c r="N15" s="63">
        <v>0</v>
      </c>
      <c r="O15" s="64">
        <v>0</v>
      </c>
      <c r="P15" s="70">
        <v>12</v>
      </c>
      <c r="Q15" s="65">
        <v>11</v>
      </c>
      <c r="R15" s="225">
        <v>0</v>
      </c>
      <c r="S15" s="217">
        <v>0</v>
      </c>
      <c r="T15" s="32">
        <f>SUM(F15:S15)</f>
        <v>61</v>
      </c>
      <c r="U15" s="43">
        <f>SMALL(IF(ISBLANK(M15:Q15),0,M15:Q15),1)</f>
        <v>0</v>
      </c>
      <c r="V15" s="17">
        <f>SUM(T15-U15)</f>
        <v>61</v>
      </c>
    </row>
    <row r="16" spans="1:22" ht="13.5" customHeight="1" x14ac:dyDescent="0.2">
      <c r="A16" s="9">
        <v>11</v>
      </c>
      <c r="B16" s="54" t="s">
        <v>71</v>
      </c>
      <c r="C16" s="55" t="s">
        <v>239</v>
      </c>
      <c r="D16" s="61">
        <v>29</v>
      </c>
      <c r="E16" s="69" t="s">
        <v>29</v>
      </c>
      <c r="F16" s="72">
        <v>0</v>
      </c>
      <c r="G16" s="73">
        <v>0</v>
      </c>
      <c r="H16" s="70">
        <v>0</v>
      </c>
      <c r="I16" s="71">
        <v>0</v>
      </c>
      <c r="J16" s="100" t="s">
        <v>70</v>
      </c>
      <c r="K16" s="92" t="s">
        <v>212</v>
      </c>
      <c r="L16" s="70">
        <v>0</v>
      </c>
      <c r="M16" s="71">
        <v>0</v>
      </c>
      <c r="N16" s="63">
        <v>16</v>
      </c>
      <c r="O16" s="64">
        <v>16</v>
      </c>
      <c r="P16" s="70">
        <v>0</v>
      </c>
      <c r="Q16" s="65">
        <v>0</v>
      </c>
      <c r="R16" s="225">
        <v>12</v>
      </c>
      <c r="S16" s="217">
        <v>12</v>
      </c>
      <c r="T16" s="32">
        <f>SUM(F16:S16)</f>
        <v>56</v>
      </c>
      <c r="U16" s="43">
        <f>SMALL(IF(ISBLANK(M16:Q16),0,M16:Q16),1)</f>
        <v>0</v>
      </c>
      <c r="V16" s="17">
        <f>SUM(T16-U16)</f>
        <v>56</v>
      </c>
    </row>
    <row r="17" spans="1:22" x14ac:dyDescent="0.2">
      <c r="A17" s="9">
        <v>12</v>
      </c>
      <c r="B17" s="139" t="s">
        <v>163</v>
      </c>
      <c r="C17" s="77" t="s">
        <v>209</v>
      </c>
      <c r="D17" s="78" t="s">
        <v>164</v>
      </c>
      <c r="E17" s="69" t="s">
        <v>29</v>
      </c>
      <c r="F17" s="70">
        <v>17</v>
      </c>
      <c r="G17" s="71">
        <v>17</v>
      </c>
      <c r="H17" s="70">
        <v>0</v>
      </c>
      <c r="I17" s="71">
        <v>0</v>
      </c>
      <c r="J17" s="70">
        <v>20</v>
      </c>
      <c r="K17" s="92" t="s">
        <v>212</v>
      </c>
      <c r="L17" s="70">
        <v>0</v>
      </c>
      <c r="M17" s="71">
        <v>0</v>
      </c>
      <c r="N17" s="63">
        <v>0</v>
      </c>
      <c r="O17" s="64">
        <v>0</v>
      </c>
      <c r="P17" s="70">
        <v>0</v>
      </c>
      <c r="Q17" s="65">
        <v>0</v>
      </c>
      <c r="R17" s="225">
        <v>0</v>
      </c>
      <c r="S17" s="217">
        <v>0</v>
      </c>
      <c r="T17" s="32">
        <f>SUM(F17:S17)</f>
        <v>54</v>
      </c>
      <c r="U17" s="43">
        <f>SMALL(IF(ISBLANK(M17:Q17),0,M17:Q17),1)</f>
        <v>0</v>
      </c>
      <c r="V17" s="17">
        <f>SUM(T17-U17)</f>
        <v>54</v>
      </c>
    </row>
    <row r="18" spans="1:22" x14ac:dyDescent="0.2">
      <c r="A18" s="9">
        <v>13</v>
      </c>
      <c r="B18" s="138" t="s">
        <v>274</v>
      </c>
      <c r="C18" s="77" t="s">
        <v>275</v>
      </c>
      <c r="D18" s="82">
        <v>26</v>
      </c>
      <c r="E18" s="69" t="s">
        <v>29</v>
      </c>
      <c r="F18" s="70">
        <v>0</v>
      </c>
      <c r="G18" s="71">
        <v>0</v>
      </c>
      <c r="H18" s="70">
        <v>0</v>
      </c>
      <c r="I18" s="71">
        <v>0</v>
      </c>
      <c r="J18" s="70">
        <v>0</v>
      </c>
      <c r="K18" s="71">
        <v>0</v>
      </c>
      <c r="L18" s="70">
        <v>0</v>
      </c>
      <c r="M18" s="71">
        <v>0</v>
      </c>
      <c r="N18" s="63">
        <v>15</v>
      </c>
      <c r="O18" s="64">
        <v>15</v>
      </c>
      <c r="P18" s="70">
        <v>10</v>
      </c>
      <c r="Q18" s="65">
        <v>12</v>
      </c>
      <c r="R18" s="225">
        <v>0</v>
      </c>
      <c r="S18" s="217">
        <v>0</v>
      </c>
      <c r="T18" s="32">
        <f>SUM(F18:S18)</f>
        <v>52</v>
      </c>
      <c r="U18" s="43">
        <f>SMALL(IF(ISBLANK(M18:Q18),0,M18:Q18),1)</f>
        <v>0</v>
      </c>
      <c r="V18" s="17">
        <f>SUM(T18-U18)</f>
        <v>52</v>
      </c>
    </row>
    <row r="19" spans="1:22" x14ac:dyDescent="0.2">
      <c r="A19" s="9">
        <v>14</v>
      </c>
      <c r="B19" s="374" t="s">
        <v>161</v>
      </c>
      <c r="C19" s="157" t="s">
        <v>208</v>
      </c>
      <c r="D19" s="375" t="s">
        <v>162</v>
      </c>
      <c r="E19" s="231" t="s">
        <v>29</v>
      </c>
      <c r="F19" s="376">
        <v>25</v>
      </c>
      <c r="G19" s="377">
        <v>25</v>
      </c>
      <c r="H19" s="378">
        <v>0</v>
      </c>
      <c r="I19" s="230">
        <v>0</v>
      </c>
      <c r="J19" s="72">
        <v>0</v>
      </c>
      <c r="K19" s="73">
        <v>0</v>
      </c>
      <c r="L19" s="72">
        <v>0</v>
      </c>
      <c r="M19" s="73">
        <v>0</v>
      </c>
      <c r="N19" s="63">
        <v>0</v>
      </c>
      <c r="O19" s="64">
        <v>0</v>
      </c>
      <c r="P19" s="72">
        <v>0</v>
      </c>
      <c r="Q19" s="65">
        <v>0</v>
      </c>
      <c r="R19" s="225">
        <v>0</v>
      </c>
      <c r="S19" s="217">
        <v>0</v>
      </c>
      <c r="T19" s="32">
        <f>SUM(F19:S19)</f>
        <v>50</v>
      </c>
      <c r="U19" s="43">
        <f>SMALL(IF(ISBLANK(M19:Q19),0,M19:Q19),1)</f>
        <v>0</v>
      </c>
      <c r="V19" s="17">
        <f>SUM(T19-U19)</f>
        <v>50</v>
      </c>
    </row>
    <row r="20" spans="1:22" x14ac:dyDescent="0.2">
      <c r="A20" s="9">
        <v>15</v>
      </c>
      <c r="B20" s="138" t="s">
        <v>203</v>
      </c>
      <c r="C20" s="77" t="s">
        <v>260</v>
      </c>
      <c r="D20" s="82" t="s">
        <v>204</v>
      </c>
      <c r="E20" s="69" t="s">
        <v>29</v>
      </c>
      <c r="F20" s="70">
        <v>0</v>
      </c>
      <c r="G20" s="71">
        <v>0</v>
      </c>
      <c r="H20" s="70">
        <v>25</v>
      </c>
      <c r="I20" s="71">
        <v>25</v>
      </c>
      <c r="J20" s="70">
        <v>0</v>
      </c>
      <c r="K20" s="71">
        <v>0</v>
      </c>
      <c r="L20" s="70">
        <v>0</v>
      </c>
      <c r="M20" s="71">
        <v>0</v>
      </c>
      <c r="N20" s="63">
        <v>0</v>
      </c>
      <c r="O20" s="64">
        <v>0</v>
      </c>
      <c r="P20" s="70">
        <v>0</v>
      </c>
      <c r="Q20" s="65">
        <v>0</v>
      </c>
      <c r="R20" s="225">
        <v>0</v>
      </c>
      <c r="S20" s="217">
        <v>0</v>
      </c>
      <c r="T20" s="32">
        <f>SUM(F20:S20)</f>
        <v>50</v>
      </c>
      <c r="U20" s="43">
        <f>SMALL(IF(ISBLANK(M20:Q20),0,M20:Q20),1)</f>
        <v>0</v>
      </c>
      <c r="V20" s="17">
        <f>SUM(T20-U20)</f>
        <v>50</v>
      </c>
    </row>
    <row r="21" spans="1:22" x14ac:dyDescent="0.2">
      <c r="A21" s="9">
        <v>16</v>
      </c>
      <c r="B21" s="139" t="s">
        <v>272</v>
      </c>
      <c r="C21" s="77"/>
      <c r="D21" s="78" t="s">
        <v>273</v>
      </c>
      <c r="E21" s="77" t="s">
        <v>29</v>
      </c>
      <c r="F21" s="70">
        <v>0</v>
      </c>
      <c r="G21" s="71">
        <v>0</v>
      </c>
      <c r="H21" s="70">
        <v>0</v>
      </c>
      <c r="I21" s="71">
        <v>0</v>
      </c>
      <c r="J21" s="70">
        <v>0</v>
      </c>
      <c r="K21" s="71">
        <v>0</v>
      </c>
      <c r="L21" s="70">
        <v>0</v>
      </c>
      <c r="M21" s="71">
        <v>0</v>
      </c>
      <c r="N21" s="63">
        <v>25</v>
      </c>
      <c r="O21" s="64">
        <v>25</v>
      </c>
      <c r="P21" s="70">
        <v>0</v>
      </c>
      <c r="Q21" s="65">
        <v>0</v>
      </c>
      <c r="R21" s="225">
        <v>0</v>
      </c>
      <c r="S21" s="217">
        <v>0</v>
      </c>
      <c r="T21" s="32">
        <f>SUM(F21:S21)</f>
        <v>50</v>
      </c>
      <c r="U21" s="44">
        <f>SMALL(IF(ISBLANK(M21:Q21),0,M21:Q21),1)</f>
        <v>0</v>
      </c>
      <c r="V21" s="17">
        <f>SUM(T21-U21)</f>
        <v>50</v>
      </c>
    </row>
    <row r="22" spans="1:22" x14ac:dyDescent="0.2">
      <c r="A22" s="9">
        <v>17</v>
      </c>
      <c r="B22" s="138" t="s">
        <v>286</v>
      </c>
      <c r="C22" s="77" t="s">
        <v>287</v>
      </c>
      <c r="D22" s="82">
        <v>361</v>
      </c>
      <c r="E22" s="69" t="s">
        <v>29</v>
      </c>
      <c r="F22" s="70">
        <v>0</v>
      </c>
      <c r="G22" s="71">
        <v>0</v>
      </c>
      <c r="H22" s="70">
        <v>0</v>
      </c>
      <c r="I22" s="71">
        <v>0</v>
      </c>
      <c r="J22" s="70">
        <v>0</v>
      </c>
      <c r="K22" s="71">
        <v>0</v>
      </c>
      <c r="L22" s="70">
        <v>0</v>
      </c>
      <c r="M22" s="71">
        <v>0</v>
      </c>
      <c r="N22" s="63">
        <v>0</v>
      </c>
      <c r="O22" s="64">
        <v>0</v>
      </c>
      <c r="P22" s="70">
        <v>25</v>
      </c>
      <c r="Q22" s="65">
        <v>22</v>
      </c>
      <c r="R22" s="225">
        <v>0</v>
      </c>
      <c r="S22" s="217">
        <v>0</v>
      </c>
      <c r="T22" s="32">
        <f>SUM(F22:S22)</f>
        <v>47</v>
      </c>
      <c r="U22" s="43">
        <f>SMALL(IF(ISBLANK(M22:Q22),0,M22:Q22),1)</f>
        <v>0</v>
      </c>
      <c r="V22" s="17">
        <f>SUM(T22-U22)</f>
        <v>47</v>
      </c>
    </row>
    <row r="23" spans="1:22" x14ac:dyDescent="0.2">
      <c r="A23" s="9">
        <v>18</v>
      </c>
      <c r="B23" s="138" t="s">
        <v>309</v>
      </c>
      <c r="C23" s="77" t="s">
        <v>310</v>
      </c>
      <c r="D23" s="82">
        <v>67</v>
      </c>
      <c r="E23" s="69" t="s">
        <v>29</v>
      </c>
      <c r="F23" s="70">
        <v>0</v>
      </c>
      <c r="G23" s="71">
        <v>0</v>
      </c>
      <c r="H23" s="70">
        <v>0</v>
      </c>
      <c r="I23" s="71">
        <v>0</v>
      </c>
      <c r="J23" s="70">
        <v>0</v>
      </c>
      <c r="K23" s="71">
        <v>0</v>
      </c>
      <c r="L23" s="70">
        <v>0</v>
      </c>
      <c r="M23" s="71">
        <v>0</v>
      </c>
      <c r="N23" s="63">
        <v>0</v>
      </c>
      <c r="O23" s="64">
        <v>0</v>
      </c>
      <c r="P23" s="70">
        <v>0</v>
      </c>
      <c r="Q23" s="65">
        <v>0</v>
      </c>
      <c r="R23" s="225">
        <v>22</v>
      </c>
      <c r="S23" s="217">
        <v>25</v>
      </c>
      <c r="T23" s="32">
        <f>SUM(F23:S23)</f>
        <v>47</v>
      </c>
      <c r="U23" s="43">
        <f>SMALL(IF(ISBLANK(M23:Q23),0,M23:Q23),1)</f>
        <v>0</v>
      </c>
      <c r="V23" s="17">
        <f>SUM(T23-U23)</f>
        <v>47</v>
      </c>
    </row>
    <row r="24" spans="1:22" x14ac:dyDescent="0.2">
      <c r="A24" s="9">
        <v>19</v>
      </c>
      <c r="B24" s="138" t="s">
        <v>296</v>
      </c>
      <c r="C24" s="77"/>
      <c r="D24" s="82">
        <v>474</v>
      </c>
      <c r="E24" s="69" t="s">
        <v>29</v>
      </c>
      <c r="F24" s="70">
        <v>0</v>
      </c>
      <c r="G24" s="71">
        <v>0</v>
      </c>
      <c r="H24" s="70">
        <v>0</v>
      </c>
      <c r="I24" s="71">
        <v>0</v>
      </c>
      <c r="J24" s="70">
        <v>0</v>
      </c>
      <c r="K24" s="71">
        <v>0</v>
      </c>
      <c r="L24" s="70">
        <v>0</v>
      </c>
      <c r="M24" s="71">
        <v>0</v>
      </c>
      <c r="N24" s="63">
        <v>0</v>
      </c>
      <c r="O24" s="64">
        <v>0</v>
      </c>
      <c r="P24" s="70">
        <v>20</v>
      </c>
      <c r="Q24" s="65">
        <v>25</v>
      </c>
      <c r="R24" s="225">
        <v>0</v>
      </c>
      <c r="S24" s="217">
        <v>0</v>
      </c>
      <c r="T24" s="32">
        <f>SUM(F24:S24)</f>
        <v>45</v>
      </c>
      <c r="U24" s="43">
        <f>SMALL(IF(ISBLANK(M24:Q24),0,M24:Q24),1)</f>
        <v>0</v>
      </c>
      <c r="V24" s="17">
        <f>SUM(T24-U24)</f>
        <v>45</v>
      </c>
    </row>
    <row r="25" spans="1:22" x14ac:dyDescent="0.2">
      <c r="A25" s="9">
        <v>20</v>
      </c>
      <c r="B25" s="138" t="s">
        <v>315</v>
      </c>
      <c r="C25" s="77" t="s">
        <v>316</v>
      </c>
      <c r="D25" s="82" t="s">
        <v>317</v>
      </c>
      <c r="E25" s="69"/>
      <c r="F25" s="70">
        <v>0</v>
      </c>
      <c r="G25" s="71">
        <v>0</v>
      </c>
      <c r="H25" s="70">
        <v>0</v>
      </c>
      <c r="I25" s="71">
        <v>0</v>
      </c>
      <c r="J25" s="70">
        <v>0</v>
      </c>
      <c r="K25" s="71">
        <v>0</v>
      </c>
      <c r="L25" s="70">
        <v>0</v>
      </c>
      <c r="M25" s="71">
        <v>0</v>
      </c>
      <c r="N25" s="63">
        <v>0</v>
      </c>
      <c r="O25" s="64">
        <v>0</v>
      </c>
      <c r="P25" s="70">
        <v>0</v>
      </c>
      <c r="Q25" s="65">
        <v>0</v>
      </c>
      <c r="R25" s="225">
        <v>25</v>
      </c>
      <c r="S25" s="217">
        <v>19</v>
      </c>
      <c r="T25" s="32">
        <f>SUM(F25:S25)</f>
        <v>44</v>
      </c>
      <c r="U25" s="43">
        <f>SMALL(IF(ISBLANK(M25:Q25),0,M25:Q25),1)</f>
        <v>0</v>
      </c>
      <c r="V25" s="17">
        <f>SUM(T25-U25)</f>
        <v>44</v>
      </c>
    </row>
    <row r="26" spans="1:22" x14ac:dyDescent="0.2">
      <c r="A26" s="9">
        <v>21</v>
      </c>
      <c r="B26" s="138" t="s">
        <v>155</v>
      </c>
      <c r="C26" s="77" t="s">
        <v>258</v>
      </c>
      <c r="D26" s="82">
        <v>237</v>
      </c>
      <c r="E26" s="69" t="s">
        <v>29</v>
      </c>
      <c r="F26" s="70">
        <v>20</v>
      </c>
      <c r="G26" s="73">
        <v>22</v>
      </c>
      <c r="H26" s="70">
        <v>0</v>
      </c>
      <c r="I26" s="71">
        <v>0</v>
      </c>
      <c r="J26" s="70">
        <v>0</v>
      </c>
      <c r="K26" s="71">
        <v>0</v>
      </c>
      <c r="L26" s="70">
        <v>0</v>
      </c>
      <c r="M26" s="71">
        <v>0</v>
      </c>
      <c r="N26" s="63">
        <v>0</v>
      </c>
      <c r="O26" s="64">
        <v>0</v>
      </c>
      <c r="P26" s="70">
        <v>0</v>
      </c>
      <c r="Q26" s="65">
        <v>0</v>
      </c>
      <c r="R26" s="225">
        <v>0</v>
      </c>
      <c r="S26" s="217">
        <v>0</v>
      </c>
      <c r="T26" s="32">
        <f>SUM(F26:S26)</f>
        <v>42</v>
      </c>
      <c r="U26" s="43">
        <f>SMALL(IF(ISBLANK(M26:Q26),0,M26:Q26),1)</f>
        <v>0</v>
      </c>
      <c r="V26" s="17">
        <f>SUM(T26-U26)</f>
        <v>42</v>
      </c>
    </row>
    <row r="27" spans="1:22" x14ac:dyDescent="0.2">
      <c r="A27" s="9">
        <v>22</v>
      </c>
      <c r="B27" s="138" t="s">
        <v>289</v>
      </c>
      <c r="C27" s="77" t="s">
        <v>291</v>
      </c>
      <c r="D27" s="82" t="s">
        <v>292</v>
      </c>
      <c r="E27" s="69" t="s">
        <v>29</v>
      </c>
      <c r="F27" s="70">
        <v>0</v>
      </c>
      <c r="G27" s="71">
        <v>0</v>
      </c>
      <c r="H27" s="70">
        <v>0</v>
      </c>
      <c r="I27" s="71">
        <v>0</v>
      </c>
      <c r="J27" s="70">
        <v>0</v>
      </c>
      <c r="K27" s="71">
        <v>0</v>
      </c>
      <c r="L27" s="70">
        <v>0</v>
      </c>
      <c r="M27" s="71">
        <v>0</v>
      </c>
      <c r="N27" s="63">
        <v>0</v>
      </c>
      <c r="O27" s="64">
        <v>0</v>
      </c>
      <c r="P27" s="70">
        <v>11</v>
      </c>
      <c r="Q27" s="65">
        <v>10</v>
      </c>
      <c r="R27" s="225">
        <v>10</v>
      </c>
      <c r="S27" s="217">
        <v>11</v>
      </c>
      <c r="T27" s="32">
        <f>SUM(F27:S27)</f>
        <v>42</v>
      </c>
      <c r="U27" s="43">
        <f>SMALL(IF(ISBLANK(M27:Q27),0,M27:Q27),1)</f>
        <v>0</v>
      </c>
      <c r="V27" s="17">
        <f>SUM(T27-U27)</f>
        <v>42</v>
      </c>
    </row>
    <row r="28" spans="1:22" x14ac:dyDescent="0.2">
      <c r="A28" s="9">
        <v>23</v>
      </c>
      <c r="B28" s="138" t="s">
        <v>261</v>
      </c>
      <c r="C28" s="77" t="s">
        <v>262</v>
      </c>
      <c r="D28" s="82">
        <v>252</v>
      </c>
      <c r="E28" s="69" t="s">
        <v>29</v>
      </c>
      <c r="F28" s="70">
        <v>0</v>
      </c>
      <c r="G28" s="71">
        <v>0</v>
      </c>
      <c r="H28" s="70">
        <v>17</v>
      </c>
      <c r="I28" s="71">
        <v>20</v>
      </c>
      <c r="J28" s="70">
        <v>0</v>
      </c>
      <c r="K28" s="71">
        <v>0</v>
      </c>
      <c r="L28" s="70">
        <v>0</v>
      </c>
      <c r="M28" s="71">
        <v>0</v>
      </c>
      <c r="N28" s="63">
        <v>0</v>
      </c>
      <c r="O28" s="64">
        <v>0</v>
      </c>
      <c r="P28" s="70">
        <v>0</v>
      </c>
      <c r="Q28" s="65">
        <v>0</v>
      </c>
      <c r="R28" s="225">
        <v>0</v>
      </c>
      <c r="S28" s="217">
        <v>0</v>
      </c>
      <c r="T28" s="32">
        <f>SUM(F28:S28)</f>
        <v>37</v>
      </c>
      <c r="U28" s="43">
        <f>SMALL(IF(ISBLANK(M28:Q28),0,M28:Q28),1)</f>
        <v>0</v>
      </c>
      <c r="V28" s="17">
        <f>SUM(T28-U28)</f>
        <v>37</v>
      </c>
    </row>
    <row r="29" spans="1:22" x14ac:dyDescent="0.2">
      <c r="A29" s="9">
        <v>24</v>
      </c>
      <c r="B29" s="139" t="s">
        <v>158</v>
      </c>
      <c r="C29" s="77" t="s">
        <v>263</v>
      </c>
      <c r="D29" s="78" t="s">
        <v>159</v>
      </c>
      <c r="E29" s="69" t="s">
        <v>29</v>
      </c>
      <c r="F29" s="70">
        <v>18</v>
      </c>
      <c r="G29" s="71">
        <v>18</v>
      </c>
      <c r="H29" s="70">
        <v>0</v>
      </c>
      <c r="I29" s="71">
        <v>0</v>
      </c>
      <c r="J29" s="70">
        <v>0</v>
      </c>
      <c r="K29" s="71">
        <v>0</v>
      </c>
      <c r="L29" s="70">
        <v>0</v>
      </c>
      <c r="M29" s="71">
        <v>0</v>
      </c>
      <c r="N29" s="63">
        <v>0</v>
      </c>
      <c r="O29" s="64">
        <v>0</v>
      </c>
      <c r="P29" s="70">
        <v>0</v>
      </c>
      <c r="Q29" s="65">
        <v>0</v>
      </c>
      <c r="R29" s="225">
        <v>0</v>
      </c>
      <c r="S29" s="217">
        <v>0</v>
      </c>
      <c r="T29" s="32">
        <f>SUM(F29:S29)</f>
        <v>36</v>
      </c>
      <c r="U29" s="43">
        <f>SMALL(IF(ISBLANK(M29:Q29),0,M29:Q29),1)</f>
        <v>0</v>
      </c>
      <c r="V29" s="17">
        <f>SUM(T29-U29)</f>
        <v>36</v>
      </c>
    </row>
    <row r="30" spans="1:22" x14ac:dyDescent="0.2">
      <c r="A30" s="9">
        <v>25</v>
      </c>
      <c r="B30" s="138" t="s">
        <v>318</v>
      </c>
      <c r="C30" s="77" t="s">
        <v>319</v>
      </c>
      <c r="D30" s="82">
        <v>34</v>
      </c>
      <c r="E30" s="69" t="s">
        <v>29</v>
      </c>
      <c r="F30" s="70">
        <v>0</v>
      </c>
      <c r="G30" s="71">
        <v>0</v>
      </c>
      <c r="H30" s="70">
        <v>0</v>
      </c>
      <c r="I30" s="71">
        <v>0</v>
      </c>
      <c r="J30" s="70">
        <v>0</v>
      </c>
      <c r="K30" s="71">
        <v>0</v>
      </c>
      <c r="L30" s="70">
        <v>0</v>
      </c>
      <c r="M30" s="71">
        <v>0</v>
      </c>
      <c r="N30" s="63">
        <v>0</v>
      </c>
      <c r="O30" s="64">
        <v>0</v>
      </c>
      <c r="P30" s="70">
        <v>0</v>
      </c>
      <c r="Q30" s="65">
        <v>0</v>
      </c>
      <c r="R30" s="225">
        <v>15</v>
      </c>
      <c r="S30" s="217">
        <v>15</v>
      </c>
      <c r="T30" s="32">
        <f>SUM(F30:S30)</f>
        <v>30</v>
      </c>
      <c r="U30" s="43">
        <f>SMALL(IF(ISBLANK(M30:Q30),0,M30:Q30),1)</f>
        <v>0</v>
      </c>
      <c r="V30" s="17">
        <f>SUM(T30-U30)</f>
        <v>30</v>
      </c>
    </row>
    <row r="31" spans="1:22" x14ac:dyDescent="0.2">
      <c r="A31" s="9">
        <v>26</v>
      </c>
      <c r="B31" s="367" t="s">
        <v>74</v>
      </c>
      <c r="C31" s="77" t="s">
        <v>83</v>
      </c>
      <c r="D31" s="82">
        <v>5</v>
      </c>
      <c r="E31" s="69" t="s">
        <v>29</v>
      </c>
      <c r="F31" s="70">
        <v>0</v>
      </c>
      <c r="G31" s="71">
        <v>0</v>
      </c>
      <c r="H31" s="70">
        <v>0</v>
      </c>
      <c r="I31" s="71">
        <v>0</v>
      </c>
      <c r="J31" s="70">
        <v>0</v>
      </c>
      <c r="K31" s="71">
        <v>0</v>
      </c>
      <c r="L31" s="70">
        <v>0</v>
      </c>
      <c r="M31" s="71">
        <v>0</v>
      </c>
      <c r="N31" s="63">
        <v>0</v>
      </c>
      <c r="O31" s="64">
        <v>0</v>
      </c>
      <c r="P31" s="70">
        <v>15</v>
      </c>
      <c r="Q31" s="65">
        <v>14</v>
      </c>
      <c r="R31" s="225">
        <v>0</v>
      </c>
      <c r="S31" s="217">
        <v>0</v>
      </c>
      <c r="T31" s="32">
        <f>SUM(F31:S31)</f>
        <v>29</v>
      </c>
      <c r="U31" s="43">
        <f>SMALL(IF(ISBLANK(M31:Q31),0,M31:Q31),1)</f>
        <v>0</v>
      </c>
      <c r="V31" s="17">
        <f>SUM(T31-U31)</f>
        <v>29</v>
      </c>
    </row>
    <row r="32" spans="1:22" x14ac:dyDescent="0.2">
      <c r="A32" s="152">
        <v>27</v>
      </c>
      <c r="B32" s="373" t="s">
        <v>294</v>
      </c>
      <c r="C32" s="371" t="s">
        <v>295</v>
      </c>
      <c r="D32" s="76">
        <v>361</v>
      </c>
      <c r="E32" s="372" t="s">
        <v>29</v>
      </c>
      <c r="F32" s="70">
        <v>0</v>
      </c>
      <c r="G32" s="71">
        <v>0</v>
      </c>
      <c r="H32" s="70">
        <v>0</v>
      </c>
      <c r="I32" s="71">
        <v>0</v>
      </c>
      <c r="J32" s="70">
        <v>0</v>
      </c>
      <c r="K32" s="71">
        <v>0</v>
      </c>
      <c r="L32" s="70">
        <v>0</v>
      </c>
      <c r="M32" s="71">
        <v>0</v>
      </c>
      <c r="N32" s="70">
        <v>0</v>
      </c>
      <c r="O32" s="71">
        <v>0</v>
      </c>
      <c r="P32" s="70">
        <v>14</v>
      </c>
      <c r="Q32" s="65">
        <v>15</v>
      </c>
      <c r="R32" s="272">
        <v>0</v>
      </c>
      <c r="S32" s="334">
        <v>0</v>
      </c>
      <c r="T32" s="212">
        <f>SUM(F32:S32)</f>
        <v>29</v>
      </c>
      <c r="U32" s="228">
        <f>SMALL(IF(ISBLANK(M32:Q32),0,M32:Q32),1)</f>
        <v>0</v>
      </c>
      <c r="V32" s="229">
        <f>SUM(T32-U32)</f>
        <v>29</v>
      </c>
    </row>
    <row r="33" spans="1:22" ht="13.5" customHeight="1" x14ac:dyDescent="0.2">
      <c r="A33" s="152">
        <v>28</v>
      </c>
      <c r="B33" s="373" t="s">
        <v>307</v>
      </c>
      <c r="C33" s="371" t="s">
        <v>308</v>
      </c>
      <c r="D33" s="76">
        <v>200</v>
      </c>
      <c r="E33" s="372" t="s">
        <v>29</v>
      </c>
      <c r="F33" s="70">
        <v>0</v>
      </c>
      <c r="G33" s="71">
        <v>0</v>
      </c>
      <c r="H33" s="70">
        <v>0</v>
      </c>
      <c r="I33" s="71">
        <v>0</v>
      </c>
      <c r="J33" s="70">
        <v>0</v>
      </c>
      <c r="K33" s="71">
        <v>0</v>
      </c>
      <c r="L33" s="70">
        <v>0</v>
      </c>
      <c r="M33" s="71">
        <v>0</v>
      </c>
      <c r="N33" s="70">
        <v>0</v>
      </c>
      <c r="O33" s="71">
        <v>0</v>
      </c>
      <c r="P33" s="70">
        <v>0</v>
      </c>
      <c r="Q33" s="65">
        <v>0</v>
      </c>
      <c r="R33" s="272">
        <v>14</v>
      </c>
      <c r="S33" s="334">
        <v>14</v>
      </c>
      <c r="T33" s="212">
        <f>SUM(F33:S33)</f>
        <v>28</v>
      </c>
      <c r="U33" s="228">
        <f>SMALL(IF(ISBLANK(M33:Q33),0,M33:Q33),1)</f>
        <v>0</v>
      </c>
      <c r="V33" s="229">
        <f>SUM(T33-U33)</f>
        <v>28</v>
      </c>
    </row>
    <row r="34" spans="1:22" ht="13.5" customHeight="1" x14ac:dyDescent="0.2">
      <c r="A34" s="152">
        <v>29</v>
      </c>
      <c r="B34" s="373" t="s">
        <v>293</v>
      </c>
      <c r="C34" s="371" t="s">
        <v>290</v>
      </c>
      <c r="D34" s="76">
        <v>52</v>
      </c>
      <c r="E34" s="372" t="s">
        <v>29</v>
      </c>
      <c r="F34" s="70">
        <v>0</v>
      </c>
      <c r="G34" s="71">
        <v>0</v>
      </c>
      <c r="H34" s="70">
        <v>0</v>
      </c>
      <c r="I34" s="71">
        <v>0</v>
      </c>
      <c r="J34" s="70">
        <v>0</v>
      </c>
      <c r="K34" s="71">
        <v>0</v>
      </c>
      <c r="L34" s="70">
        <v>0</v>
      </c>
      <c r="M34" s="71">
        <v>0</v>
      </c>
      <c r="N34" s="70">
        <v>0</v>
      </c>
      <c r="O34" s="71">
        <v>0</v>
      </c>
      <c r="P34" s="70">
        <v>13</v>
      </c>
      <c r="Q34" s="65">
        <v>13</v>
      </c>
      <c r="R34" s="272">
        <v>0</v>
      </c>
      <c r="S34" s="334">
        <v>0</v>
      </c>
      <c r="T34" s="212">
        <f>SUM(F34:S34)</f>
        <v>26</v>
      </c>
      <c r="U34" s="228">
        <f>SMALL(IF(ISBLANK(M34:Q34),0,M34:Q34),1)</f>
        <v>0</v>
      </c>
      <c r="V34" s="229">
        <f>SUM(T34-U34)</f>
        <v>26</v>
      </c>
    </row>
    <row r="35" spans="1:22" ht="13.5" customHeight="1" x14ac:dyDescent="0.2">
      <c r="A35" s="152">
        <v>30</v>
      </c>
      <c r="B35" s="373" t="s">
        <v>311</v>
      </c>
      <c r="C35" s="371" t="s">
        <v>312</v>
      </c>
      <c r="D35" s="76">
        <v>21</v>
      </c>
      <c r="E35" s="372" t="s">
        <v>29</v>
      </c>
      <c r="F35" s="70">
        <v>0</v>
      </c>
      <c r="G35" s="71">
        <v>0</v>
      </c>
      <c r="H35" s="70">
        <v>0</v>
      </c>
      <c r="I35" s="71">
        <v>0</v>
      </c>
      <c r="J35" s="70">
        <v>0</v>
      </c>
      <c r="K35" s="71">
        <v>0</v>
      </c>
      <c r="L35" s="70">
        <v>0</v>
      </c>
      <c r="M35" s="71">
        <v>0</v>
      </c>
      <c r="N35" s="70">
        <v>0</v>
      </c>
      <c r="O35" s="71">
        <v>0</v>
      </c>
      <c r="P35" s="70">
        <v>0</v>
      </c>
      <c r="Q35" s="65">
        <v>0</v>
      </c>
      <c r="R35" s="272">
        <v>9</v>
      </c>
      <c r="S35" s="334">
        <v>10</v>
      </c>
      <c r="T35" s="212">
        <f>SUM(F35:S35)</f>
        <v>19</v>
      </c>
      <c r="U35" s="228">
        <f>SMALL(IF(ISBLANK(M35:Q35),0,M35:Q35),1)</f>
        <v>0</v>
      </c>
      <c r="V35" s="229">
        <f>SUM(T35-U35)</f>
        <v>19</v>
      </c>
    </row>
    <row r="36" spans="1:22" ht="13.5" customHeight="1" x14ac:dyDescent="0.2">
      <c r="A36" s="152">
        <v>31</v>
      </c>
      <c r="B36" s="373" t="s">
        <v>313</v>
      </c>
      <c r="C36" s="371" t="s">
        <v>314</v>
      </c>
      <c r="D36" s="76">
        <v>55</v>
      </c>
      <c r="E36" s="372" t="s">
        <v>29</v>
      </c>
      <c r="F36" s="70">
        <v>0</v>
      </c>
      <c r="G36" s="71">
        <v>0</v>
      </c>
      <c r="H36" s="70">
        <v>0</v>
      </c>
      <c r="I36" s="71">
        <v>0</v>
      </c>
      <c r="J36" s="70">
        <v>0</v>
      </c>
      <c r="K36" s="71">
        <v>0</v>
      </c>
      <c r="L36" s="70">
        <v>0</v>
      </c>
      <c r="M36" s="71">
        <v>0</v>
      </c>
      <c r="N36" s="70">
        <v>0</v>
      </c>
      <c r="O36" s="71">
        <v>0</v>
      </c>
      <c r="P36" s="70">
        <v>0</v>
      </c>
      <c r="Q36" s="65">
        <v>0</v>
      </c>
      <c r="R36" s="364" t="s">
        <v>70</v>
      </c>
      <c r="S36" s="365" t="s">
        <v>70</v>
      </c>
      <c r="T36" s="212">
        <f>SUM(F36:S36)</f>
        <v>0</v>
      </c>
      <c r="U36" s="228">
        <f>SMALL(IF(ISBLANK(M36:Q36),0,M36:Q36),1)</f>
        <v>0</v>
      </c>
      <c r="V36" s="366">
        <f>SUM(T36-U36)</f>
        <v>0</v>
      </c>
    </row>
    <row r="37" spans="1:22" ht="13.5" thickBot="1" x14ac:dyDescent="0.25">
      <c r="A37" s="8"/>
      <c r="B37" s="368"/>
      <c r="C37" s="369"/>
      <c r="D37" s="370"/>
      <c r="E37" s="24"/>
      <c r="F37" s="12"/>
      <c r="G37" s="5"/>
      <c r="H37" s="12"/>
      <c r="I37" s="5"/>
      <c r="J37" s="12"/>
      <c r="K37" s="5"/>
      <c r="L37" s="12"/>
      <c r="M37" s="5"/>
      <c r="N37" s="12"/>
      <c r="O37" s="5"/>
      <c r="P37" s="12"/>
      <c r="Q37" s="4"/>
      <c r="R37" s="336"/>
      <c r="S37" s="335"/>
      <c r="T37" s="38"/>
      <c r="U37" s="38"/>
      <c r="V37" s="16"/>
    </row>
    <row r="38" spans="1:22" x14ac:dyDescent="0.2">
      <c r="B38" s="3"/>
      <c r="C38" s="3"/>
      <c r="D38" s="3"/>
      <c r="E38" s="3"/>
      <c r="F38" s="278">
        <v>7</v>
      </c>
      <c r="G38" s="280"/>
      <c r="H38" s="278">
        <v>14</v>
      </c>
      <c r="I38" s="280"/>
      <c r="J38" s="278">
        <v>5</v>
      </c>
      <c r="K38" s="280"/>
      <c r="L38" s="278">
        <v>5</v>
      </c>
      <c r="M38" s="280"/>
      <c r="N38" s="278">
        <v>8</v>
      </c>
      <c r="O38" s="280"/>
      <c r="P38" s="278">
        <v>13</v>
      </c>
      <c r="Q38" s="279"/>
      <c r="R38" s="317">
        <v>15</v>
      </c>
      <c r="S38" s="322"/>
      <c r="T38" s="35"/>
      <c r="U38" s="35"/>
      <c r="V38" s="46">
        <f>AVERAGE(F38:S38)</f>
        <v>9.5714285714285712</v>
      </c>
    </row>
  </sheetData>
  <sortState ref="B7:V36">
    <sortCondition descending="1" ref="V7:V36"/>
  </sortState>
  <mergeCells count="30">
    <mergeCell ref="R38:S38"/>
    <mergeCell ref="P38:Q38"/>
    <mergeCell ref="P2:Q3"/>
    <mergeCell ref="V2:V5"/>
    <mergeCell ref="P4:Q4"/>
    <mergeCell ref="F38:G38"/>
    <mergeCell ref="H38:I38"/>
    <mergeCell ref="J38:K38"/>
    <mergeCell ref="L38:M38"/>
    <mergeCell ref="N38:O38"/>
    <mergeCell ref="T2:T5"/>
    <mergeCell ref="J4:K4"/>
    <mergeCell ref="H2:I3"/>
    <mergeCell ref="H4:I4"/>
    <mergeCell ref="F2:G3"/>
    <mergeCell ref="F4:G4"/>
    <mergeCell ref="R2:S3"/>
    <mergeCell ref="A1:V1"/>
    <mergeCell ref="A2:A5"/>
    <mergeCell ref="B2:B5"/>
    <mergeCell ref="C2:C5"/>
    <mergeCell ref="D2:D5"/>
    <mergeCell ref="E2:E5"/>
    <mergeCell ref="U2:U5"/>
    <mergeCell ref="N2:O3"/>
    <mergeCell ref="N4:O4"/>
    <mergeCell ref="L2:M3"/>
    <mergeCell ref="L4:M4"/>
    <mergeCell ref="J2:K3"/>
    <mergeCell ref="R4:S4"/>
  </mergeCells>
  <pageMargins left="0.7" right="0.7" top="0.75" bottom="0.75" header="0.3" footer="0.3"/>
  <pageSetup paperSize="9" orientation="portrait" horizontalDpi="300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7"/>
  <sheetViews>
    <sheetView workbookViewId="0">
      <pane xSplit="1" ySplit="5" topLeftCell="B15" activePane="bottomRight" state="frozen"/>
      <selection pane="topRight" activeCell="B1" sqref="B1"/>
      <selection pane="bottomLeft" activeCell="A6" sqref="A6"/>
      <selection pane="bottomRight" sqref="A1:V1"/>
    </sheetView>
  </sheetViews>
  <sheetFormatPr defaultRowHeight="12.75" x14ac:dyDescent="0.2"/>
  <cols>
    <col min="1" max="1" width="4.140625" style="1" bestFit="1" customWidth="1"/>
    <col min="2" max="2" width="25.7109375" style="1" customWidth="1"/>
    <col min="3" max="3" width="7" style="1" bestFit="1" customWidth="1"/>
    <col min="4" max="5" width="7.28515625" style="1" customWidth="1"/>
    <col min="6" max="14" width="4.28515625" style="1" customWidth="1"/>
    <col min="15" max="15" width="4.140625" style="1" customWidth="1"/>
    <col min="16" max="19" width="4.28515625" style="1" customWidth="1"/>
    <col min="20" max="20" width="7.7109375" style="1" customWidth="1"/>
    <col min="21" max="21" width="10.7109375" style="1" customWidth="1"/>
    <col min="22" max="22" width="8.28515625" style="1" customWidth="1"/>
    <col min="23" max="23" width="4.28515625" style="1" customWidth="1"/>
    <col min="24" max="25" width="7.140625" style="1" customWidth="1"/>
    <col min="26" max="26" width="8.42578125" style="1" customWidth="1"/>
    <col min="27" max="16384" width="9.140625" style="1"/>
  </cols>
  <sheetData>
    <row r="1" spans="1:27" ht="22.5" customHeight="1" thickBot="1" x14ac:dyDescent="0.25">
      <c r="A1" s="290" t="s">
        <v>154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142"/>
      <c r="X1" s="142"/>
      <c r="Y1" s="142"/>
      <c r="Z1" s="142"/>
      <c r="AA1" s="143"/>
    </row>
    <row r="2" spans="1:27" ht="12.75" customHeight="1" x14ac:dyDescent="0.2">
      <c r="A2" s="293" t="s">
        <v>4</v>
      </c>
      <c r="B2" s="295" t="s">
        <v>3</v>
      </c>
      <c r="C2" s="295" t="s">
        <v>2</v>
      </c>
      <c r="D2" s="297" t="s">
        <v>1</v>
      </c>
      <c r="E2" s="287" t="s">
        <v>7</v>
      </c>
      <c r="F2" s="299" t="s">
        <v>34</v>
      </c>
      <c r="G2" s="300"/>
      <c r="H2" s="299" t="s">
        <v>165</v>
      </c>
      <c r="I2" s="300"/>
      <c r="J2" s="299" t="s">
        <v>165</v>
      </c>
      <c r="K2" s="300"/>
      <c r="L2" s="299" t="s">
        <v>34</v>
      </c>
      <c r="M2" s="300"/>
      <c r="N2" s="299" t="s">
        <v>266</v>
      </c>
      <c r="O2" s="300"/>
      <c r="P2" s="299" t="s">
        <v>165</v>
      </c>
      <c r="Q2" s="300"/>
      <c r="R2" s="299" t="s">
        <v>34</v>
      </c>
      <c r="S2" s="300"/>
      <c r="T2" s="281" t="s">
        <v>9</v>
      </c>
      <c r="U2" s="284" t="s">
        <v>10</v>
      </c>
      <c r="V2" s="303" t="s">
        <v>0</v>
      </c>
      <c r="W2" s="144"/>
      <c r="X2" s="144"/>
      <c r="Y2" s="144"/>
      <c r="Z2" s="145"/>
      <c r="AA2" s="143"/>
    </row>
    <row r="3" spans="1:27" ht="24.75" customHeight="1" thickBot="1" x14ac:dyDescent="0.25">
      <c r="A3" s="293"/>
      <c r="B3" s="295"/>
      <c r="C3" s="295"/>
      <c r="D3" s="297"/>
      <c r="E3" s="288"/>
      <c r="F3" s="308"/>
      <c r="G3" s="309"/>
      <c r="H3" s="308"/>
      <c r="I3" s="309"/>
      <c r="J3" s="308"/>
      <c r="K3" s="309"/>
      <c r="L3" s="308"/>
      <c r="M3" s="309"/>
      <c r="N3" s="308"/>
      <c r="O3" s="309"/>
      <c r="P3" s="301"/>
      <c r="Q3" s="302"/>
      <c r="R3" s="308"/>
      <c r="S3" s="309"/>
      <c r="T3" s="282"/>
      <c r="U3" s="285"/>
      <c r="V3" s="304"/>
      <c r="W3" s="144"/>
      <c r="X3" s="144"/>
      <c r="Y3" s="144"/>
      <c r="Z3" s="145"/>
      <c r="AA3" s="143"/>
    </row>
    <row r="4" spans="1:27" ht="13.5" thickBot="1" x14ac:dyDescent="0.25">
      <c r="A4" s="293"/>
      <c r="B4" s="295"/>
      <c r="C4" s="295"/>
      <c r="D4" s="297"/>
      <c r="E4" s="288"/>
      <c r="F4" s="306">
        <v>42400</v>
      </c>
      <c r="G4" s="307"/>
      <c r="H4" s="306">
        <v>42435</v>
      </c>
      <c r="I4" s="307"/>
      <c r="J4" s="306">
        <v>42498</v>
      </c>
      <c r="K4" s="307"/>
      <c r="L4" s="306">
        <v>42562</v>
      </c>
      <c r="M4" s="307"/>
      <c r="N4" s="306">
        <v>42623</v>
      </c>
      <c r="O4" s="307"/>
      <c r="P4" s="306">
        <v>42638</v>
      </c>
      <c r="Q4" s="307"/>
      <c r="R4" s="329">
        <v>42673</v>
      </c>
      <c r="S4" s="330"/>
      <c r="T4" s="282"/>
      <c r="U4" s="285"/>
      <c r="V4" s="304"/>
      <c r="W4" s="146"/>
      <c r="X4" s="144"/>
      <c r="Y4" s="144"/>
      <c r="Z4" s="145"/>
      <c r="AA4" s="143"/>
    </row>
    <row r="5" spans="1:27" ht="13.5" thickBot="1" x14ac:dyDescent="0.25">
      <c r="A5" s="294"/>
      <c r="B5" s="296"/>
      <c r="C5" s="296"/>
      <c r="D5" s="298"/>
      <c r="E5" s="289"/>
      <c r="F5" s="52" t="s">
        <v>5</v>
      </c>
      <c r="G5" s="21" t="s">
        <v>6</v>
      </c>
      <c r="H5" s="52" t="s">
        <v>5</v>
      </c>
      <c r="I5" s="21" t="s">
        <v>6</v>
      </c>
      <c r="J5" s="52" t="s">
        <v>5</v>
      </c>
      <c r="K5" s="21" t="s">
        <v>6</v>
      </c>
      <c r="L5" s="52" t="s">
        <v>5</v>
      </c>
      <c r="M5" s="21" t="s">
        <v>6</v>
      </c>
      <c r="N5" s="52" t="s">
        <v>5</v>
      </c>
      <c r="O5" s="21" t="s">
        <v>6</v>
      </c>
      <c r="P5" s="52" t="s">
        <v>5</v>
      </c>
      <c r="Q5" s="36" t="s">
        <v>6</v>
      </c>
      <c r="R5" s="277" t="s">
        <v>5</v>
      </c>
      <c r="S5" s="36" t="s">
        <v>6</v>
      </c>
      <c r="T5" s="283"/>
      <c r="U5" s="286"/>
      <c r="V5" s="305"/>
      <c r="W5" s="147"/>
      <c r="X5" s="144"/>
      <c r="Y5" s="144"/>
      <c r="Z5" s="145"/>
      <c r="AA5" s="143"/>
    </row>
    <row r="6" spans="1:27" ht="16.5" customHeight="1" x14ac:dyDescent="0.2">
      <c r="A6" s="11">
        <v>1</v>
      </c>
      <c r="B6" s="54" t="s">
        <v>78</v>
      </c>
      <c r="C6" s="55" t="s">
        <v>87</v>
      </c>
      <c r="D6" s="55" t="s">
        <v>93</v>
      </c>
      <c r="E6" s="80" t="s">
        <v>29</v>
      </c>
      <c r="F6" s="199">
        <v>22</v>
      </c>
      <c r="G6" s="200" t="s">
        <v>95</v>
      </c>
      <c r="H6" s="199">
        <v>25</v>
      </c>
      <c r="I6" s="104">
        <v>25</v>
      </c>
      <c r="J6" s="199">
        <v>0</v>
      </c>
      <c r="K6" s="104">
        <v>0</v>
      </c>
      <c r="L6" s="199">
        <v>0</v>
      </c>
      <c r="M6" s="104">
        <v>0</v>
      </c>
      <c r="N6" s="57"/>
      <c r="O6" s="58"/>
      <c r="P6" s="199"/>
      <c r="Q6" s="59"/>
      <c r="R6" s="332"/>
      <c r="S6" s="333"/>
      <c r="T6" s="39">
        <f t="shared" ref="T6:T18" si="0">SUM(F6:Q6)</f>
        <v>72</v>
      </c>
      <c r="U6" s="44">
        <f t="shared" ref="U6:U18" si="1">SMALL(IF(ISBLANK(M6:Q6),0,M6:Q6),1)</f>
        <v>0</v>
      </c>
      <c r="V6" s="41">
        <f t="shared" ref="V6:V18" si="2">SUM(T6-U6)</f>
        <v>72</v>
      </c>
      <c r="W6" s="121"/>
      <c r="X6" s="121"/>
      <c r="Y6" s="148"/>
      <c r="Z6" s="149"/>
      <c r="AA6" s="143"/>
    </row>
    <row r="7" spans="1:27" x14ac:dyDescent="0.2">
      <c r="A7" s="9">
        <v>2</v>
      </c>
      <c r="B7" s="54" t="s">
        <v>79</v>
      </c>
      <c r="C7" s="55" t="s">
        <v>88</v>
      </c>
      <c r="D7" s="55" t="s">
        <v>94</v>
      </c>
      <c r="E7" s="79" t="s">
        <v>29</v>
      </c>
      <c r="F7" s="63">
        <v>12</v>
      </c>
      <c r="G7" s="64">
        <v>19</v>
      </c>
      <c r="H7" s="63">
        <v>17</v>
      </c>
      <c r="I7" s="64">
        <v>18</v>
      </c>
      <c r="J7" s="63">
        <v>0</v>
      </c>
      <c r="K7" s="64">
        <v>0</v>
      </c>
      <c r="L7" s="63">
        <v>0</v>
      </c>
      <c r="M7" s="64">
        <v>0</v>
      </c>
      <c r="N7" s="63"/>
      <c r="O7" s="64"/>
      <c r="P7" s="63"/>
      <c r="Q7" s="65"/>
      <c r="R7" s="225"/>
      <c r="S7" s="217"/>
      <c r="T7" s="42">
        <f t="shared" si="0"/>
        <v>66</v>
      </c>
      <c r="U7" s="44">
        <f t="shared" si="1"/>
        <v>0</v>
      </c>
      <c r="V7" s="41">
        <f t="shared" si="2"/>
        <v>66</v>
      </c>
      <c r="W7" s="121"/>
      <c r="X7" s="121"/>
      <c r="Y7" s="148"/>
      <c r="Z7" s="149"/>
      <c r="AA7" s="143"/>
    </row>
    <row r="8" spans="1:27" x14ac:dyDescent="0.2">
      <c r="A8" s="9">
        <v>3</v>
      </c>
      <c r="B8" s="89" t="s">
        <v>77</v>
      </c>
      <c r="C8" s="75" t="s">
        <v>86</v>
      </c>
      <c r="D8" s="76">
        <v>28</v>
      </c>
      <c r="E8" s="69" t="s">
        <v>29</v>
      </c>
      <c r="F8" s="87">
        <v>17</v>
      </c>
      <c r="G8" s="88">
        <v>22</v>
      </c>
      <c r="H8" s="198" t="s">
        <v>70</v>
      </c>
      <c r="I8" s="88">
        <v>20</v>
      </c>
      <c r="J8" s="63">
        <v>0</v>
      </c>
      <c r="K8" s="64">
        <v>0</v>
      </c>
      <c r="L8" s="63">
        <v>0</v>
      </c>
      <c r="M8" s="64">
        <v>0</v>
      </c>
      <c r="N8" s="63"/>
      <c r="O8" s="64"/>
      <c r="P8" s="87"/>
      <c r="Q8" s="65"/>
      <c r="R8" s="225"/>
      <c r="S8" s="217"/>
      <c r="T8" s="32">
        <f t="shared" si="0"/>
        <v>59</v>
      </c>
      <c r="U8" s="43">
        <f t="shared" si="1"/>
        <v>0</v>
      </c>
      <c r="V8" s="41">
        <f t="shared" si="2"/>
        <v>59</v>
      </c>
      <c r="W8" s="121"/>
      <c r="X8" s="121"/>
      <c r="Y8" s="136"/>
      <c r="Z8" s="149"/>
      <c r="AA8" s="143"/>
    </row>
    <row r="9" spans="1:27" x14ac:dyDescent="0.2">
      <c r="A9" s="9">
        <v>4</v>
      </c>
      <c r="B9" s="54" t="s">
        <v>61</v>
      </c>
      <c r="C9" s="55" t="s">
        <v>66</v>
      </c>
      <c r="D9" s="55" t="s">
        <v>91</v>
      </c>
      <c r="E9" s="77" t="s">
        <v>29</v>
      </c>
      <c r="F9" s="70">
        <v>16</v>
      </c>
      <c r="G9" s="92" t="s">
        <v>70</v>
      </c>
      <c r="H9" s="70">
        <v>20</v>
      </c>
      <c r="I9" s="71">
        <v>22</v>
      </c>
      <c r="J9" s="63">
        <v>0</v>
      </c>
      <c r="K9" s="64">
        <v>0</v>
      </c>
      <c r="L9" s="63">
        <v>0</v>
      </c>
      <c r="M9" s="64">
        <v>0</v>
      </c>
      <c r="N9" s="63"/>
      <c r="O9" s="64"/>
      <c r="P9" s="70"/>
      <c r="Q9" s="65"/>
      <c r="R9" s="225"/>
      <c r="S9" s="217"/>
      <c r="T9" s="32">
        <f t="shared" si="0"/>
        <v>58</v>
      </c>
      <c r="U9" s="43">
        <f t="shared" si="1"/>
        <v>0</v>
      </c>
      <c r="V9" s="41">
        <f t="shared" si="2"/>
        <v>58</v>
      </c>
      <c r="W9" s="121"/>
      <c r="X9" s="121"/>
      <c r="Y9" s="136"/>
      <c r="Z9" s="149"/>
      <c r="AA9" s="143"/>
    </row>
    <row r="10" spans="1:27" x14ac:dyDescent="0.2">
      <c r="A10" s="9">
        <v>5</v>
      </c>
      <c r="B10" s="83" t="s">
        <v>74</v>
      </c>
      <c r="C10" s="84" t="s">
        <v>83</v>
      </c>
      <c r="D10" s="95">
        <v>11</v>
      </c>
      <c r="E10" s="69" t="s">
        <v>29</v>
      </c>
      <c r="F10" s="70">
        <v>15</v>
      </c>
      <c r="G10" s="92" t="s">
        <v>95</v>
      </c>
      <c r="H10" s="70">
        <v>18</v>
      </c>
      <c r="I10" s="71">
        <v>19</v>
      </c>
      <c r="J10" s="63">
        <v>0</v>
      </c>
      <c r="K10" s="64">
        <v>0</v>
      </c>
      <c r="L10" s="63">
        <v>0</v>
      </c>
      <c r="M10" s="64">
        <v>0</v>
      </c>
      <c r="N10" s="63"/>
      <c r="O10" s="64"/>
      <c r="P10" s="70"/>
      <c r="Q10" s="65"/>
      <c r="R10" s="225"/>
      <c r="S10" s="217"/>
      <c r="T10" s="32">
        <f t="shared" si="0"/>
        <v>52</v>
      </c>
      <c r="U10" s="43">
        <f t="shared" si="1"/>
        <v>0</v>
      </c>
      <c r="V10" s="41">
        <f t="shared" si="2"/>
        <v>52</v>
      </c>
      <c r="W10" s="121"/>
      <c r="X10" s="121"/>
      <c r="Y10" s="136"/>
      <c r="Z10" s="149"/>
      <c r="AA10" s="143"/>
    </row>
    <row r="11" spans="1:27" ht="12" customHeight="1" x14ac:dyDescent="0.2">
      <c r="A11" s="9">
        <v>6</v>
      </c>
      <c r="B11" s="74" t="s">
        <v>73</v>
      </c>
      <c r="C11" s="75" t="s">
        <v>82</v>
      </c>
      <c r="D11" s="76">
        <v>316</v>
      </c>
      <c r="E11" s="69" t="s">
        <v>29</v>
      </c>
      <c r="F11" s="70">
        <v>19</v>
      </c>
      <c r="G11" s="73">
        <v>25</v>
      </c>
      <c r="H11" s="70">
        <v>0</v>
      </c>
      <c r="I11" s="71">
        <v>0</v>
      </c>
      <c r="J11" s="63">
        <v>0</v>
      </c>
      <c r="K11" s="64">
        <v>0</v>
      </c>
      <c r="L11" s="63">
        <v>0</v>
      </c>
      <c r="M11" s="64">
        <v>0</v>
      </c>
      <c r="N11" s="63"/>
      <c r="O11" s="64"/>
      <c r="P11" s="70"/>
      <c r="Q11" s="65"/>
      <c r="R11" s="225"/>
      <c r="S11" s="217"/>
      <c r="T11" s="32">
        <f t="shared" si="0"/>
        <v>44</v>
      </c>
      <c r="U11" s="43">
        <f t="shared" si="1"/>
        <v>0</v>
      </c>
      <c r="V11" s="41">
        <f t="shared" si="2"/>
        <v>44</v>
      </c>
      <c r="W11" s="121"/>
      <c r="X11" s="121"/>
      <c r="Y11" s="136"/>
      <c r="Z11" s="149"/>
      <c r="AA11" s="143"/>
    </row>
    <row r="12" spans="1:27" x14ac:dyDescent="0.2">
      <c r="A12" s="9">
        <v>7</v>
      </c>
      <c r="B12" s="54" t="s">
        <v>41</v>
      </c>
      <c r="C12" s="77" t="s">
        <v>48</v>
      </c>
      <c r="D12" s="78" t="s">
        <v>55</v>
      </c>
      <c r="E12" s="77" t="s">
        <v>29</v>
      </c>
      <c r="F12" s="70">
        <v>20</v>
      </c>
      <c r="G12" s="92" t="s">
        <v>95</v>
      </c>
      <c r="H12" s="70">
        <v>22</v>
      </c>
      <c r="I12" s="92" t="s">
        <v>95</v>
      </c>
      <c r="J12" s="63">
        <v>0</v>
      </c>
      <c r="K12" s="64">
        <v>0</v>
      </c>
      <c r="L12" s="63">
        <v>0</v>
      </c>
      <c r="M12" s="64">
        <v>0</v>
      </c>
      <c r="N12" s="63"/>
      <c r="O12" s="64"/>
      <c r="P12" s="70"/>
      <c r="Q12" s="65"/>
      <c r="R12" s="225"/>
      <c r="S12" s="217"/>
      <c r="T12" s="32">
        <f t="shared" si="0"/>
        <v>42</v>
      </c>
      <c r="U12" s="43">
        <f t="shared" si="1"/>
        <v>0</v>
      </c>
      <c r="V12" s="41">
        <f t="shared" si="2"/>
        <v>42</v>
      </c>
      <c r="W12" s="121"/>
      <c r="X12" s="121"/>
      <c r="Y12" s="136"/>
      <c r="Z12" s="149"/>
      <c r="AA12" s="143"/>
    </row>
    <row r="13" spans="1:27" x14ac:dyDescent="0.2">
      <c r="A13" s="9">
        <v>8</v>
      </c>
      <c r="B13" s="54" t="s">
        <v>71</v>
      </c>
      <c r="C13" s="77" t="s">
        <v>80</v>
      </c>
      <c r="D13" s="78" t="s">
        <v>90</v>
      </c>
      <c r="E13" s="77" t="s">
        <v>29</v>
      </c>
      <c r="F13" s="70">
        <v>13</v>
      </c>
      <c r="G13" s="71">
        <v>20</v>
      </c>
      <c r="H13" s="100" t="s">
        <v>70</v>
      </c>
      <c r="I13" s="92" t="s">
        <v>95</v>
      </c>
      <c r="J13" s="63">
        <v>0</v>
      </c>
      <c r="K13" s="64">
        <v>0</v>
      </c>
      <c r="L13" s="63">
        <v>0</v>
      </c>
      <c r="M13" s="64">
        <v>0</v>
      </c>
      <c r="N13" s="63"/>
      <c r="O13" s="64"/>
      <c r="P13" s="70"/>
      <c r="Q13" s="65"/>
      <c r="R13" s="225"/>
      <c r="S13" s="217"/>
      <c r="T13" s="32">
        <f t="shared" si="0"/>
        <v>33</v>
      </c>
      <c r="U13" s="45">
        <f t="shared" si="1"/>
        <v>0</v>
      </c>
      <c r="V13" s="41">
        <f t="shared" si="2"/>
        <v>33</v>
      </c>
      <c r="W13" s="121"/>
      <c r="X13" s="121"/>
      <c r="Y13" s="136"/>
      <c r="Z13" s="149"/>
      <c r="AA13" s="143"/>
    </row>
    <row r="14" spans="1:27" x14ac:dyDescent="0.2">
      <c r="A14" s="9">
        <v>9</v>
      </c>
      <c r="B14" s="60" t="s">
        <v>63</v>
      </c>
      <c r="C14" s="77" t="s">
        <v>89</v>
      </c>
      <c r="D14" s="82">
        <v>77</v>
      </c>
      <c r="E14" s="69" t="s">
        <v>29</v>
      </c>
      <c r="F14" s="70">
        <v>25</v>
      </c>
      <c r="G14" s="92" t="s">
        <v>95</v>
      </c>
      <c r="H14" s="70">
        <v>0</v>
      </c>
      <c r="I14" s="71">
        <v>0</v>
      </c>
      <c r="J14" s="63">
        <v>0</v>
      </c>
      <c r="K14" s="64">
        <v>0</v>
      </c>
      <c r="L14" s="63">
        <v>0</v>
      </c>
      <c r="M14" s="64">
        <v>0</v>
      </c>
      <c r="N14" s="63"/>
      <c r="O14" s="64"/>
      <c r="P14" s="70"/>
      <c r="Q14" s="65"/>
      <c r="R14" s="225"/>
      <c r="S14" s="217"/>
      <c r="T14" s="32">
        <f t="shared" si="0"/>
        <v>25</v>
      </c>
      <c r="U14" s="43">
        <f t="shared" si="1"/>
        <v>0</v>
      </c>
      <c r="V14" s="41">
        <f t="shared" si="2"/>
        <v>25</v>
      </c>
      <c r="W14" s="121"/>
      <c r="X14" s="121"/>
      <c r="Y14" s="136"/>
      <c r="Z14" s="149"/>
      <c r="AA14" s="143"/>
    </row>
    <row r="15" spans="1:27" x14ac:dyDescent="0.2">
      <c r="A15" s="9">
        <v>10</v>
      </c>
      <c r="B15" s="60" t="s">
        <v>205</v>
      </c>
      <c r="C15" s="77" t="s">
        <v>50</v>
      </c>
      <c r="D15" s="61">
        <v>11</v>
      </c>
      <c r="E15" s="69" t="s">
        <v>29</v>
      </c>
      <c r="F15" s="70">
        <v>0</v>
      </c>
      <c r="G15" s="71">
        <v>0</v>
      </c>
      <c r="H15" s="70">
        <v>19</v>
      </c>
      <c r="I15" s="92" t="s">
        <v>70</v>
      </c>
      <c r="J15" s="63">
        <v>0</v>
      </c>
      <c r="K15" s="64">
        <v>0</v>
      </c>
      <c r="L15" s="63">
        <v>0</v>
      </c>
      <c r="M15" s="64">
        <v>0</v>
      </c>
      <c r="N15" s="63"/>
      <c r="O15" s="64"/>
      <c r="P15" s="70"/>
      <c r="Q15" s="65"/>
      <c r="R15" s="225"/>
      <c r="S15" s="217"/>
      <c r="T15" s="32">
        <f t="shared" si="0"/>
        <v>19</v>
      </c>
      <c r="U15" s="43">
        <f t="shared" si="1"/>
        <v>0</v>
      </c>
      <c r="V15" s="41">
        <f t="shared" si="2"/>
        <v>19</v>
      </c>
      <c r="W15" s="121"/>
      <c r="X15" s="121"/>
      <c r="Y15" s="136"/>
      <c r="Z15" s="149"/>
      <c r="AA15" s="143"/>
    </row>
    <row r="16" spans="1:27" ht="14.25" customHeight="1" x14ac:dyDescent="0.2">
      <c r="A16" s="9">
        <v>11</v>
      </c>
      <c r="B16" s="54" t="s">
        <v>75</v>
      </c>
      <c r="C16" s="75" t="s">
        <v>84</v>
      </c>
      <c r="D16" s="55" t="s">
        <v>92</v>
      </c>
      <c r="E16" s="77" t="s">
        <v>29</v>
      </c>
      <c r="F16" s="70">
        <v>18</v>
      </c>
      <c r="G16" s="92" t="s">
        <v>70</v>
      </c>
      <c r="H16" s="70">
        <v>0</v>
      </c>
      <c r="I16" s="71">
        <v>0</v>
      </c>
      <c r="J16" s="63">
        <v>0</v>
      </c>
      <c r="K16" s="64">
        <v>0</v>
      </c>
      <c r="L16" s="63">
        <v>0</v>
      </c>
      <c r="M16" s="64">
        <v>0</v>
      </c>
      <c r="N16" s="63"/>
      <c r="O16" s="64"/>
      <c r="P16" s="70"/>
      <c r="Q16" s="65"/>
      <c r="R16" s="225"/>
      <c r="S16" s="217"/>
      <c r="T16" s="32">
        <f t="shared" si="0"/>
        <v>18</v>
      </c>
      <c r="U16" s="43">
        <f t="shared" si="1"/>
        <v>0</v>
      </c>
      <c r="V16" s="41">
        <f t="shared" si="2"/>
        <v>18</v>
      </c>
      <c r="W16" s="121"/>
      <c r="X16" s="121"/>
      <c r="Y16" s="121"/>
      <c r="Z16" s="121"/>
      <c r="AA16" s="143"/>
    </row>
    <row r="17" spans="1:27" ht="15" customHeight="1" x14ac:dyDescent="0.2">
      <c r="A17" s="9">
        <v>12</v>
      </c>
      <c r="B17" s="139" t="s">
        <v>72</v>
      </c>
      <c r="C17" s="77" t="s">
        <v>81</v>
      </c>
      <c r="D17" s="82">
        <v>77</v>
      </c>
      <c r="E17" s="69" t="s">
        <v>29</v>
      </c>
      <c r="F17" s="72">
        <v>14</v>
      </c>
      <c r="G17" s="137" t="s">
        <v>95</v>
      </c>
      <c r="H17" s="72">
        <v>0</v>
      </c>
      <c r="I17" s="73">
        <v>0</v>
      </c>
      <c r="J17" s="63">
        <v>0</v>
      </c>
      <c r="K17" s="64">
        <v>0</v>
      </c>
      <c r="L17" s="63">
        <v>0</v>
      </c>
      <c r="M17" s="64">
        <v>0</v>
      </c>
      <c r="N17" s="63"/>
      <c r="O17" s="64"/>
      <c r="P17" s="72"/>
      <c r="Q17" s="65"/>
      <c r="R17" s="225"/>
      <c r="S17" s="217"/>
      <c r="T17" s="32">
        <f t="shared" si="0"/>
        <v>14</v>
      </c>
      <c r="U17" s="45">
        <f t="shared" si="1"/>
        <v>0</v>
      </c>
      <c r="V17" s="41">
        <f t="shared" si="2"/>
        <v>14</v>
      </c>
      <c r="W17" s="150"/>
      <c r="X17" s="151"/>
      <c r="Y17" s="151"/>
      <c r="Z17" s="151"/>
      <c r="AA17" s="143"/>
    </row>
    <row r="18" spans="1:27" x14ac:dyDescent="0.2">
      <c r="A18" s="9">
        <v>13</v>
      </c>
      <c r="B18" s="54" t="s">
        <v>76</v>
      </c>
      <c r="C18" s="55" t="s">
        <v>85</v>
      </c>
      <c r="D18" s="61">
        <v>19</v>
      </c>
      <c r="E18" s="69" t="s">
        <v>29</v>
      </c>
      <c r="F18" s="100" t="s">
        <v>95</v>
      </c>
      <c r="G18" s="92" t="s">
        <v>95</v>
      </c>
      <c r="H18" s="70">
        <v>0</v>
      </c>
      <c r="I18" s="71">
        <v>0</v>
      </c>
      <c r="J18" s="63">
        <v>0</v>
      </c>
      <c r="K18" s="64">
        <v>0</v>
      </c>
      <c r="L18" s="63">
        <v>0</v>
      </c>
      <c r="M18" s="64">
        <v>0</v>
      </c>
      <c r="N18" s="63"/>
      <c r="O18" s="64"/>
      <c r="P18" s="70"/>
      <c r="Q18" s="65"/>
      <c r="R18" s="225"/>
      <c r="S18" s="217"/>
      <c r="T18" s="32">
        <f t="shared" si="0"/>
        <v>0</v>
      </c>
      <c r="U18" s="43">
        <f t="shared" si="1"/>
        <v>0</v>
      </c>
      <c r="V18" s="17">
        <f t="shared" si="2"/>
        <v>0</v>
      </c>
    </row>
    <row r="19" spans="1:27" x14ac:dyDescent="0.2">
      <c r="A19" s="9">
        <v>14</v>
      </c>
      <c r="B19" s="139"/>
      <c r="C19" s="77"/>
      <c r="D19" s="78"/>
      <c r="E19" s="77"/>
      <c r="F19" s="70"/>
      <c r="G19" s="71"/>
      <c r="H19" s="70"/>
      <c r="I19" s="71"/>
      <c r="J19" s="70"/>
      <c r="K19" s="71"/>
      <c r="L19" s="70"/>
      <c r="M19" s="71"/>
      <c r="N19" s="63"/>
      <c r="O19" s="64"/>
      <c r="P19" s="70"/>
      <c r="Q19" s="65"/>
      <c r="R19" s="225"/>
      <c r="S19" s="217"/>
      <c r="T19" s="32">
        <f t="shared" ref="T19:T25" si="3">SUM(F19:Q19)</f>
        <v>0</v>
      </c>
      <c r="U19" s="43" t="e">
        <f t="shared" ref="U19:U25" si="4">SMALL(IF(ISBLANK(M19:Q19),0,M19:Q19),1)</f>
        <v>#NUM!</v>
      </c>
      <c r="V19" s="17" t="e">
        <f t="shared" ref="V19:V25" si="5">SUM(T19-U19)</f>
        <v>#NUM!</v>
      </c>
    </row>
    <row r="20" spans="1:27" x14ac:dyDescent="0.2">
      <c r="A20" s="9">
        <v>15</v>
      </c>
      <c r="B20" s="138"/>
      <c r="C20" s="77"/>
      <c r="D20" s="82"/>
      <c r="E20" s="69"/>
      <c r="F20" s="70"/>
      <c r="G20" s="71"/>
      <c r="H20" s="70"/>
      <c r="I20" s="71"/>
      <c r="J20" s="70"/>
      <c r="K20" s="71"/>
      <c r="L20" s="70"/>
      <c r="M20" s="71"/>
      <c r="N20" s="63"/>
      <c r="O20" s="64"/>
      <c r="P20" s="70"/>
      <c r="Q20" s="65"/>
      <c r="R20" s="225"/>
      <c r="S20" s="217"/>
      <c r="T20" s="32">
        <f t="shared" si="3"/>
        <v>0</v>
      </c>
      <c r="U20" s="43" t="e">
        <f t="shared" si="4"/>
        <v>#NUM!</v>
      </c>
      <c r="V20" s="17" t="e">
        <f t="shared" si="5"/>
        <v>#NUM!</v>
      </c>
    </row>
    <row r="21" spans="1:27" x14ac:dyDescent="0.2">
      <c r="A21" s="9">
        <v>16</v>
      </c>
      <c r="B21" s="138"/>
      <c r="C21" s="77"/>
      <c r="D21" s="82"/>
      <c r="E21" s="69"/>
      <c r="F21" s="70"/>
      <c r="G21" s="71"/>
      <c r="H21" s="70"/>
      <c r="I21" s="71"/>
      <c r="J21" s="70"/>
      <c r="K21" s="71"/>
      <c r="L21" s="70"/>
      <c r="M21" s="71"/>
      <c r="N21" s="63"/>
      <c r="O21" s="64"/>
      <c r="P21" s="70"/>
      <c r="Q21" s="65"/>
      <c r="R21" s="225"/>
      <c r="S21" s="217"/>
      <c r="T21" s="32">
        <f t="shared" si="3"/>
        <v>0</v>
      </c>
      <c r="U21" s="44" t="e">
        <f t="shared" si="4"/>
        <v>#NUM!</v>
      </c>
      <c r="V21" s="17" t="e">
        <f t="shared" si="5"/>
        <v>#NUM!</v>
      </c>
    </row>
    <row r="22" spans="1:27" x14ac:dyDescent="0.2">
      <c r="A22" s="9">
        <v>17</v>
      </c>
      <c r="B22" s="138"/>
      <c r="C22" s="77"/>
      <c r="D22" s="82"/>
      <c r="E22" s="69"/>
      <c r="F22" s="100"/>
      <c r="G22" s="137"/>
      <c r="H22" s="72"/>
      <c r="I22" s="73"/>
      <c r="J22" s="72"/>
      <c r="K22" s="73"/>
      <c r="L22" s="72"/>
      <c r="M22" s="73"/>
      <c r="N22" s="63"/>
      <c r="O22" s="64"/>
      <c r="P22" s="72"/>
      <c r="Q22" s="65"/>
      <c r="R22" s="225"/>
      <c r="S22" s="217"/>
      <c r="T22" s="32">
        <f t="shared" si="3"/>
        <v>0</v>
      </c>
      <c r="U22" s="43" t="e">
        <f t="shared" si="4"/>
        <v>#NUM!</v>
      </c>
      <c r="V22" s="17" t="e">
        <f t="shared" si="5"/>
        <v>#NUM!</v>
      </c>
    </row>
    <row r="23" spans="1:27" x14ac:dyDescent="0.2">
      <c r="A23" s="9">
        <v>18</v>
      </c>
      <c r="B23" s="138"/>
      <c r="C23" s="77"/>
      <c r="D23" s="82"/>
      <c r="E23" s="69"/>
      <c r="F23" s="70"/>
      <c r="G23" s="71"/>
      <c r="H23" s="70"/>
      <c r="I23" s="71"/>
      <c r="J23" s="70"/>
      <c r="K23" s="71"/>
      <c r="L23" s="70"/>
      <c r="M23" s="71"/>
      <c r="N23" s="63"/>
      <c r="O23" s="64"/>
      <c r="P23" s="70"/>
      <c r="Q23" s="65"/>
      <c r="R23" s="225"/>
      <c r="S23" s="217"/>
      <c r="T23" s="32">
        <f t="shared" si="3"/>
        <v>0</v>
      </c>
      <c r="U23" s="43" t="e">
        <f t="shared" si="4"/>
        <v>#NUM!</v>
      </c>
      <c r="V23" s="17" t="e">
        <f t="shared" si="5"/>
        <v>#NUM!</v>
      </c>
    </row>
    <row r="24" spans="1:27" x14ac:dyDescent="0.2">
      <c r="A24" s="9">
        <v>19</v>
      </c>
      <c r="B24" s="138"/>
      <c r="C24" s="77"/>
      <c r="D24" s="82"/>
      <c r="E24" s="69"/>
      <c r="F24" s="70"/>
      <c r="G24" s="71"/>
      <c r="H24" s="70"/>
      <c r="I24" s="71"/>
      <c r="J24" s="70"/>
      <c r="K24" s="71"/>
      <c r="L24" s="70"/>
      <c r="M24" s="71"/>
      <c r="N24" s="63"/>
      <c r="O24" s="64"/>
      <c r="P24" s="70"/>
      <c r="Q24" s="65"/>
      <c r="R24" s="225"/>
      <c r="S24" s="217"/>
      <c r="T24" s="32">
        <f t="shared" si="3"/>
        <v>0</v>
      </c>
      <c r="U24" s="43" t="e">
        <f t="shared" si="4"/>
        <v>#NUM!</v>
      </c>
      <c r="V24" s="17" t="e">
        <f t="shared" si="5"/>
        <v>#NUM!</v>
      </c>
    </row>
    <row r="25" spans="1:27" x14ac:dyDescent="0.2">
      <c r="A25" s="9">
        <v>20</v>
      </c>
      <c r="B25" s="138"/>
      <c r="C25" s="77"/>
      <c r="D25" s="82"/>
      <c r="E25" s="62"/>
      <c r="F25" s="70"/>
      <c r="G25" s="71"/>
      <c r="H25" s="70"/>
      <c r="I25" s="71"/>
      <c r="J25" s="70"/>
      <c r="K25" s="71"/>
      <c r="L25" s="70"/>
      <c r="M25" s="71"/>
      <c r="N25" s="63"/>
      <c r="O25" s="64"/>
      <c r="P25" s="70"/>
      <c r="Q25" s="65"/>
      <c r="R25" s="225"/>
      <c r="S25" s="217"/>
      <c r="T25" s="32">
        <f t="shared" si="3"/>
        <v>0</v>
      </c>
      <c r="U25" s="43" t="e">
        <f t="shared" si="4"/>
        <v>#NUM!</v>
      </c>
      <c r="V25" s="17" t="e">
        <f t="shared" si="5"/>
        <v>#NUM!</v>
      </c>
    </row>
    <row r="26" spans="1:27" ht="13.5" thickBot="1" x14ac:dyDescent="0.25">
      <c r="A26" s="8"/>
      <c r="B26" s="7"/>
      <c r="C26" s="6"/>
      <c r="D26" s="18"/>
      <c r="E26" s="24"/>
      <c r="F26" s="12"/>
      <c r="G26" s="5"/>
      <c r="H26" s="12"/>
      <c r="I26" s="5"/>
      <c r="J26" s="12"/>
      <c r="K26" s="5"/>
      <c r="L26" s="12"/>
      <c r="M26" s="5"/>
      <c r="N26" s="12"/>
      <c r="O26" s="5"/>
      <c r="P26" s="12"/>
      <c r="Q26" s="4"/>
      <c r="R26" s="336"/>
      <c r="S26" s="335"/>
      <c r="T26" s="38"/>
      <c r="U26" s="38"/>
      <c r="V26" s="16"/>
    </row>
    <row r="27" spans="1:27" x14ac:dyDescent="0.2">
      <c r="B27" s="3"/>
      <c r="C27" s="3"/>
      <c r="D27" s="3"/>
      <c r="E27" s="3"/>
      <c r="F27" s="278">
        <v>12</v>
      </c>
      <c r="G27" s="280"/>
      <c r="H27" s="278">
        <v>8</v>
      </c>
      <c r="I27" s="280"/>
      <c r="J27" s="278">
        <v>0</v>
      </c>
      <c r="K27" s="280"/>
      <c r="L27" s="278">
        <v>0</v>
      </c>
      <c r="M27" s="280"/>
      <c r="N27" s="278">
        <v>0</v>
      </c>
      <c r="O27" s="280"/>
      <c r="P27" s="278">
        <v>0</v>
      </c>
      <c r="Q27" s="279"/>
      <c r="R27" s="317">
        <v>0</v>
      </c>
      <c r="S27" s="322"/>
      <c r="T27" s="53"/>
      <c r="U27" s="53"/>
      <c r="V27" s="46">
        <f>AVERAGE(F27:S27)</f>
        <v>2.8571428571428572</v>
      </c>
    </row>
  </sheetData>
  <sortState ref="B6:V18">
    <sortCondition descending="1" ref="T6:T18"/>
  </sortState>
  <mergeCells count="30">
    <mergeCell ref="R2:S3"/>
    <mergeCell ref="R4:S4"/>
    <mergeCell ref="R27:S27"/>
    <mergeCell ref="P27:Q27"/>
    <mergeCell ref="F27:G27"/>
    <mergeCell ref="H27:I27"/>
    <mergeCell ref="J27:K27"/>
    <mergeCell ref="L27:M27"/>
    <mergeCell ref="N27:O27"/>
    <mergeCell ref="L4:M4"/>
    <mergeCell ref="N4:O4"/>
    <mergeCell ref="P4:Q4"/>
    <mergeCell ref="D2:D5"/>
    <mergeCell ref="E2:E5"/>
    <mergeCell ref="A1:V1"/>
    <mergeCell ref="F2:G3"/>
    <mergeCell ref="H2:I3"/>
    <mergeCell ref="J2:K3"/>
    <mergeCell ref="L2:M3"/>
    <mergeCell ref="N2:O3"/>
    <mergeCell ref="P2:Q3"/>
    <mergeCell ref="T2:T5"/>
    <mergeCell ref="U2:U5"/>
    <mergeCell ref="V2:V5"/>
    <mergeCell ref="F4:G4"/>
    <mergeCell ref="H4:I4"/>
    <mergeCell ref="J4:K4"/>
    <mergeCell ref="A2:A5"/>
    <mergeCell ref="B2:B5"/>
    <mergeCell ref="C2:C5"/>
  </mergeCells>
  <pageMargins left="0.7" right="0.7" top="0.75" bottom="0.75" header="0.3" footer="0.3"/>
  <pageSetup paperSize="9" orientation="portrait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V1"/>
    </sheetView>
  </sheetViews>
  <sheetFormatPr defaultRowHeight="12.75" x14ac:dyDescent="0.2"/>
  <cols>
    <col min="1" max="1" width="4.140625" style="1" bestFit="1" customWidth="1"/>
    <col min="2" max="2" width="25.7109375" style="1" customWidth="1"/>
    <col min="3" max="3" width="7" style="1" bestFit="1" customWidth="1"/>
    <col min="4" max="5" width="7.28515625" style="1" customWidth="1"/>
    <col min="6" max="11" width="4.28515625" style="1" customWidth="1"/>
    <col min="12" max="12" width="4.5703125" style="1" customWidth="1"/>
    <col min="13" max="19" width="4.28515625" style="1" customWidth="1"/>
    <col min="20" max="21" width="7.140625" style="1" customWidth="1"/>
    <col min="22" max="22" width="8.42578125" style="1" customWidth="1"/>
    <col min="23" max="16384" width="9.140625" style="1"/>
  </cols>
  <sheetData>
    <row r="1" spans="1:22" ht="22.5" customHeight="1" thickBot="1" x14ac:dyDescent="0.25">
      <c r="A1" s="290" t="s">
        <v>153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2"/>
    </row>
    <row r="2" spans="1:22" ht="12.75" customHeight="1" x14ac:dyDescent="0.2">
      <c r="A2" s="293" t="s">
        <v>4</v>
      </c>
      <c r="B2" s="295" t="s">
        <v>3</v>
      </c>
      <c r="C2" s="295" t="s">
        <v>2</v>
      </c>
      <c r="D2" s="297" t="s">
        <v>1</v>
      </c>
      <c r="E2" s="287" t="s">
        <v>7</v>
      </c>
      <c r="F2" s="299" t="s">
        <v>34</v>
      </c>
      <c r="G2" s="300"/>
      <c r="H2" s="299" t="s">
        <v>165</v>
      </c>
      <c r="I2" s="300"/>
      <c r="J2" s="299" t="s">
        <v>165</v>
      </c>
      <c r="K2" s="300"/>
      <c r="L2" s="299" t="s">
        <v>34</v>
      </c>
      <c r="M2" s="300"/>
      <c r="N2" s="299" t="s">
        <v>266</v>
      </c>
      <c r="O2" s="300"/>
      <c r="P2" s="299" t="s">
        <v>165</v>
      </c>
      <c r="Q2" s="300"/>
      <c r="R2" s="299" t="s">
        <v>34</v>
      </c>
      <c r="S2" s="300"/>
      <c r="T2" s="281" t="s">
        <v>9</v>
      </c>
      <c r="U2" s="284" t="s">
        <v>10</v>
      </c>
      <c r="V2" s="303" t="s">
        <v>0</v>
      </c>
    </row>
    <row r="3" spans="1:22" ht="24.75" customHeight="1" thickBot="1" x14ac:dyDescent="0.25">
      <c r="A3" s="293"/>
      <c r="B3" s="295"/>
      <c r="C3" s="295"/>
      <c r="D3" s="297"/>
      <c r="E3" s="288"/>
      <c r="F3" s="308"/>
      <c r="G3" s="309"/>
      <c r="H3" s="308"/>
      <c r="I3" s="309"/>
      <c r="J3" s="308"/>
      <c r="K3" s="309"/>
      <c r="L3" s="308"/>
      <c r="M3" s="309"/>
      <c r="N3" s="308"/>
      <c r="O3" s="309"/>
      <c r="P3" s="301"/>
      <c r="Q3" s="302"/>
      <c r="R3" s="308"/>
      <c r="S3" s="309"/>
      <c r="T3" s="282"/>
      <c r="U3" s="285"/>
      <c r="V3" s="304"/>
    </row>
    <row r="4" spans="1:22" ht="13.5" thickBot="1" x14ac:dyDescent="0.25">
      <c r="A4" s="293"/>
      <c r="B4" s="295"/>
      <c r="C4" s="295"/>
      <c r="D4" s="297"/>
      <c r="E4" s="288"/>
      <c r="F4" s="306">
        <v>42400</v>
      </c>
      <c r="G4" s="307"/>
      <c r="H4" s="306">
        <v>42435</v>
      </c>
      <c r="I4" s="307"/>
      <c r="J4" s="306">
        <v>42498</v>
      </c>
      <c r="K4" s="307"/>
      <c r="L4" s="306">
        <v>42562</v>
      </c>
      <c r="M4" s="307"/>
      <c r="N4" s="306">
        <v>42623</v>
      </c>
      <c r="O4" s="307"/>
      <c r="P4" s="306">
        <v>42638</v>
      </c>
      <c r="Q4" s="307"/>
      <c r="R4" s="329">
        <v>42673</v>
      </c>
      <c r="S4" s="330"/>
      <c r="T4" s="282"/>
      <c r="U4" s="285"/>
      <c r="V4" s="304"/>
    </row>
    <row r="5" spans="1:22" ht="13.5" thickBot="1" x14ac:dyDescent="0.25">
      <c r="A5" s="294"/>
      <c r="B5" s="296"/>
      <c r="C5" s="296"/>
      <c r="D5" s="298"/>
      <c r="E5" s="289"/>
      <c r="F5" s="52" t="s">
        <v>5</v>
      </c>
      <c r="G5" s="21" t="s">
        <v>6</v>
      </c>
      <c r="H5" s="52" t="s">
        <v>5</v>
      </c>
      <c r="I5" s="21" t="s">
        <v>6</v>
      </c>
      <c r="J5" s="52" t="s">
        <v>5</v>
      </c>
      <c r="K5" s="21" t="s">
        <v>6</v>
      </c>
      <c r="L5" s="52" t="s">
        <v>5</v>
      </c>
      <c r="M5" s="21" t="s">
        <v>6</v>
      </c>
      <c r="N5" s="52" t="s">
        <v>5</v>
      </c>
      <c r="O5" s="21" t="s">
        <v>6</v>
      </c>
      <c r="P5" s="52" t="s">
        <v>5</v>
      </c>
      <c r="Q5" s="36" t="s">
        <v>6</v>
      </c>
      <c r="R5" s="277" t="s">
        <v>5</v>
      </c>
      <c r="S5" s="36" t="s">
        <v>6</v>
      </c>
      <c r="T5" s="283"/>
      <c r="U5" s="286"/>
      <c r="V5" s="305"/>
    </row>
    <row r="6" spans="1:22" x14ac:dyDescent="0.2">
      <c r="A6" s="11">
        <v>1</v>
      </c>
      <c r="B6" s="60"/>
      <c r="C6" s="55"/>
      <c r="D6" s="61"/>
      <c r="E6" s="66"/>
      <c r="F6" s="57"/>
      <c r="G6" s="58"/>
      <c r="H6" s="57"/>
      <c r="I6" s="58"/>
      <c r="J6" s="57"/>
      <c r="K6" s="58"/>
      <c r="L6" s="57"/>
      <c r="M6" s="58"/>
      <c r="N6" s="57"/>
      <c r="O6" s="58"/>
      <c r="P6" s="57"/>
      <c r="Q6" s="59"/>
      <c r="R6" s="332"/>
      <c r="S6" s="333"/>
      <c r="T6" s="39">
        <f t="shared" ref="T6:T15" si="0">SUM(F6:Q6)</f>
        <v>0</v>
      </c>
      <c r="U6" s="40" t="e">
        <f t="shared" ref="U6:U15" si="1">SMALL(IF(ISBLANK(L6:Q6),0,L6:Q6),1)</f>
        <v>#NUM!</v>
      </c>
      <c r="V6" s="41" t="e">
        <f t="shared" ref="V6:V15" si="2">SUM(T6-U6)</f>
        <v>#NUM!</v>
      </c>
    </row>
    <row r="7" spans="1:22" x14ac:dyDescent="0.2">
      <c r="A7" s="9">
        <v>2</v>
      </c>
      <c r="B7" s="54"/>
      <c r="C7" s="55"/>
      <c r="D7" s="55"/>
      <c r="E7" s="79"/>
      <c r="F7" s="63"/>
      <c r="G7" s="64"/>
      <c r="H7" s="63"/>
      <c r="I7" s="64"/>
      <c r="J7" s="63"/>
      <c r="K7" s="64"/>
      <c r="L7" s="63"/>
      <c r="M7" s="64"/>
      <c r="N7" s="63"/>
      <c r="O7" s="64"/>
      <c r="P7" s="63"/>
      <c r="Q7" s="65"/>
      <c r="R7" s="225"/>
      <c r="S7" s="217"/>
      <c r="T7" s="42">
        <f t="shared" si="0"/>
        <v>0</v>
      </c>
      <c r="U7" s="40" t="e">
        <f t="shared" si="1"/>
        <v>#NUM!</v>
      </c>
      <c r="V7" s="41" t="e">
        <f t="shared" si="2"/>
        <v>#NUM!</v>
      </c>
    </row>
    <row r="8" spans="1:22" x14ac:dyDescent="0.2">
      <c r="A8" s="9">
        <v>3</v>
      </c>
      <c r="B8" s="60"/>
      <c r="C8" s="55"/>
      <c r="D8" s="61"/>
      <c r="E8" s="66"/>
      <c r="F8" s="87"/>
      <c r="G8" s="88"/>
      <c r="H8" s="87"/>
      <c r="I8" s="88"/>
      <c r="J8" s="87"/>
      <c r="K8" s="88"/>
      <c r="L8" s="87"/>
      <c r="M8" s="88"/>
      <c r="N8" s="63"/>
      <c r="O8" s="64"/>
      <c r="P8" s="87"/>
      <c r="Q8" s="65"/>
      <c r="R8" s="225"/>
      <c r="S8" s="217"/>
      <c r="T8" s="32">
        <f t="shared" si="0"/>
        <v>0</v>
      </c>
      <c r="U8" s="43" t="e">
        <f t="shared" si="1"/>
        <v>#NUM!</v>
      </c>
      <c r="V8" s="17" t="e">
        <f t="shared" si="2"/>
        <v>#NUM!</v>
      </c>
    </row>
    <row r="9" spans="1:22" x14ac:dyDescent="0.2">
      <c r="A9" s="9">
        <v>4</v>
      </c>
      <c r="B9" s="54"/>
      <c r="C9" s="55"/>
      <c r="D9" s="61"/>
      <c r="E9" s="69"/>
      <c r="F9" s="72"/>
      <c r="G9" s="73"/>
      <c r="H9" s="72"/>
      <c r="I9" s="73"/>
      <c r="J9" s="72"/>
      <c r="K9" s="73"/>
      <c r="L9" s="72"/>
      <c r="M9" s="73"/>
      <c r="N9" s="63"/>
      <c r="O9" s="64"/>
      <c r="P9" s="72"/>
      <c r="Q9" s="65"/>
      <c r="R9" s="225"/>
      <c r="S9" s="217"/>
      <c r="T9" s="32">
        <f t="shared" si="0"/>
        <v>0</v>
      </c>
      <c r="U9" s="43" t="e">
        <f t="shared" si="1"/>
        <v>#NUM!</v>
      </c>
      <c r="V9" s="17" t="e">
        <f t="shared" si="2"/>
        <v>#NUM!</v>
      </c>
    </row>
    <row r="10" spans="1:22" x14ac:dyDescent="0.2">
      <c r="A10" s="9">
        <v>5</v>
      </c>
      <c r="B10" s="54"/>
      <c r="C10" s="55"/>
      <c r="D10" s="55"/>
      <c r="E10" s="77"/>
      <c r="F10" s="70"/>
      <c r="G10" s="71"/>
      <c r="H10" s="70"/>
      <c r="I10" s="71"/>
      <c r="J10" s="70"/>
      <c r="K10" s="71"/>
      <c r="L10" s="70"/>
      <c r="M10" s="71"/>
      <c r="N10" s="63"/>
      <c r="O10" s="64"/>
      <c r="P10" s="70"/>
      <c r="Q10" s="65"/>
      <c r="R10" s="225"/>
      <c r="S10" s="217"/>
      <c r="T10" s="32">
        <f t="shared" si="0"/>
        <v>0</v>
      </c>
      <c r="U10" s="43" t="e">
        <f t="shared" si="1"/>
        <v>#NUM!</v>
      </c>
      <c r="V10" s="17" t="e">
        <f t="shared" si="2"/>
        <v>#NUM!</v>
      </c>
    </row>
    <row r="11" spans="1:22" x14ac:dyDescent="0.2">
      <c r="A11" s="9">
        <v>6</v>
      </c>
      <c r="B11" s="89"/>
      <c r="C11" s="75"/>
      <c r="D11" s="93"/>
      <c r="E11" s="77"/>
      <c r="F11" s="70"/>
      <c r="G11" s="71"/>
      <c r="H11" s="70"/>
      <c r="I11" s="71"/>
      <c r="J11" s="70"/>
      <c r="K11" s="71"/>
      <c r="L11" s="70"/>
      <c r="M11" s="71"/>
      <c r="N11" s="63"/>
      <c r="O11" s="64"/>
      <c r="P11" s="70"/>
      <c r="Q11" s="65"/>
      <c r="R11" s="225"/>
      <c r="S11" s="217"/>
      <c r="T11" s="32">
        <f t="shared" si="0"/>
        <v>0</v>
      </c>
      <c r="U11" s="43" t="e">
        <f t="shared" si="1"/>
        <v>#NUM!</v>
      </c>
      <c r="V11" s="17" t="e">
        <f t="shared" si="2"/>
        <v>#NUM!</v>
      </c>
    </row>
    <row r="12" spans="1:22" x14ac:dyDescent="0.2">
      <c r="A12" s="9">
        <v>7</v>
      </c>
      <c r="B12" s="54"/>
      <c r="C12" s="77"/>
      <c r="D12" s="78"/>
      <c r="E12" s="77"/>
      <c r="F12" s="70"/>
      <c r="G12" s="71"/>
      <c r="H12" s="70"/>
      <c r="I12" s="71"/>
      <c r="J12" s="70"/>
      <c r="K12" s="71"/>
      <c r="L12" s="70"/>
      <c r="M12" s="71"/>
      <c r="N12" s="63"/>
      <c r="O12" s="64"/>
      <c r="P12" s="70"/>
      <c r="Q12" s="65"/>
      <c r="R12" s="225"/>
      <c r="S12" s="217"/>
      <c r="T12" s="32">
        <f t="shared" si="0"/>
        <v>0</v>
      </c>
      <c r="U12" s="43" t="e">
        <f t="shared" si="1"/>
        <v>#NUM!</v>
      </c>
      <c r="V12" s="17" t="e">
        <f t="shared" si="2"/>
        <v>#NUM!</v>
      </c>
    </row>
    <row r="13" spans="1:22" x14ac:dyDescent="0.2">
      <c r="A13" s="9">
        <v>8</v>
      </c>
      <c r="B13" s="60"/>
      <c r="C13" s="77"/>
      <c r="D13" s="82"/>
      <c r="E13" s="69"/>
      <c r="F13" s="72"/>
      <c r="G13" s="73"/>
      <c r="H13" s="72"/>
      <c r="I13" s="73"/>
      <c r="J13" s="72"/>
      <c r="K13" s="73"/>
      <c r="L13" s="72"/>
      <c r="M13" s="73"/>
      <c r="N13" s="63"/>
      <c r="O13" s="64"/>
      <c r="P13" s="72"/>
      <c r="Q13" s="65"/>
      <c r="R13" s="225"/>
      <c r="S13" s="217"/>
      <c r="T13" s="32">
        <f t="shared" si="0"/>
        <v>0</v>
      </c>
      <c r="U13" s="43" t="e">
        <f t="shared" si="1"/>
        <v>#NUM!</v>
      </c>
      <c r="V13" s="17" t="e">
        <f t="shared" si="2"/>
        <v>#NUM!</v>
      </c>
    </row>
    <row r="14" spans="1:22" x14ac:dyDescent="0.2">
      <c r="A14" s="9">
        <v>9</v>
      </c>
      <c r="B14" s="54"/>
      <c r="C14" s="55"/>
      <c r="D14" s="55"/>
      <c r="E14" s="77"/>
      <c r="F14" s="70"/>
      <c r="G14" s="71"/>
      <c r="H14" s="70"/>
      <c r="I14" s="71"/>
      <c r="J14" s="70"/>
      <c r="K14" s="71"/>
      <c r="L14" s="70"/>
      <c r="M14" s="71"/>
      <c r="N14" s="63"/>
      <c r="O14" s="64"/>
      <c r="P14" s="70"/>
      <c r="Q14" s="65"/>
      <c r="R14" s="225"/>
      <c r="S14" s="217"/>
      <c r="T14" s="32">
        <f t="shared" si="0"/>
        <v>0</v>
      </c>
      <c r="U14" s="43" t="e">
        <f t="shared" si="1"/>
        <v>#NUM!</v>
      </c>
      <c r="V14" s="17" t="e">
        <f t="shared" si="2"/>
        <v>#NUM!</v>
      </c>
    </row>
    <row r="15" spans="1:22" x14ac:dyDescent="0.2">
      <c r="A15" s="9">
        <v>10</v>
      </c>
      <c r="B15" s="60"/>
      <c r="C15" s="75"/>
      <c r="D15" s="82"/>
      <c r="E15" s="62"/>
      <c r="F15" s="70"/>
      <c r="G15" s="71"/>
      <c r="H15" s="70"/>
      <c r="I15" s="71"/>
      <c r="J15" s="70"/>
      <c r="K15" s="71"/>
      <c r="L15" s="70"/>
      <c r="M15" s="71"/>
      <c r="N15" s="63"/>
      <c r="O15" s="64"/>
      <c r="P15" s="70"/>
      <c r="Q15" s="65"/>
      <c r="R15" s="225"/>
      <c r="S15" s="217"/>
      <c r="T15" s="32">
        <f t="shared" si="0"/>
        <v>0</v>
      </c>
      <c r="U15" s="43" t="e">
        <f t="shared" si="1"/>
        <v>#NUM!</v>
      </c>
      <c r="V15" s="17" t="e">
        <f t="shared" si="2"/>
        <v>#NUM!</v>
      </c>
    </row>
    <row r="16" spans="1:22" ht="13.5" thickBot="1" x14ac:dyDescent="0.25">
      <c r="A16" s="8"/>
      <c r="B16" s="7"/>
      <c r="C16" s="6"/>
      <c r="D16" s="18"/>
      <c r="E16" s="24"/>
      <c r="F16" s="12"/>
      <c r="G16" s="5"/>
      <c r="H16" s="12"/>
      <c r="I16" s="5"/>
      <c r="J16" s="12"/>
      <c r="K16" s="5"/>
      <c r="L16" s="12"/>
      <c r="M16" s="5"/>
      <c r="N16" s="12"/>
      <c r="O16" s="5"/>
      <c r="P16" s="12"/>
      <c r="Q16" s="4"/>
      <c r="R16" s="336"/>
      <c r="S16" s="335"/>
      <c r="T16" s="38"/>
      <c r="U16" s="38"/>
      <c r="V16" s="16"/>
    </row>
    <row r="17" spans="2:22" x14ac:dyDescent="0.2">
      <c r="B17" s="3"/>
      <c r="C17" s="3"/>
      <c r="D17" s="3"/>
      <c r="E17" s="3"/>
      <c r="F17" s="278">
        <v>0</v>
      </c>
      <c r="G17" s="280"/>
      <c r="H17" s="278">
        <v>0</v>
      </c>
      <c r="I17" s="280"/>
      <c r="J17" s="278">
        <v>0</v>
      </c>
      <c r="K17" s="280"/>
      <c r="L17" s="278">
        <v>0</v>
      </c>
      <c r="M17" s="280"/>
      <c r="N17" s="278">
        <v>0</v>
      </c>
      <c r="O17" s="280"/>
      <c r="P17" s="278">
        <v>0</v>
      </c>
      <c r="Q17" s="279"/>
      <c r="R17" s="317">
        <v>0</v>
      </c>
      <c r="S17" s="322"/>
      <c r="T17" s="53"/>
      <c r="U17" s="53"/>
      <c r="V17" s="2">
        <f>AVERAGE(F17:S17)</f>
        <v>0</v>
      </c>
    </row>
    <row r="19" spans="2:22" ht="15.75" x14ac:dyDescent="0.25">
      <c r="B19" s="51" t="s">
        <v>15</v>
      </c>
    </row>
  </sheetData>
  <mergeCells count="30">
    <mergeCell ref="R2:S3"/>
    <mergeCell ref="R4:S4"/>
    <mergeCell ref="R17:S17"/>
    <mergeCell ref="N2:O3"/>
    <mergeCell ref="P17:Q17"/>
    <mergeCell ref="N4:O4"/>
    <mergeCell ref="L4:M4"/>
    <mergeCell ref="J4:K4"/>
    <mergeCell ref="N17:O17"/>
    <mergeCell ref="H4:I4"/>
    <mergeCell ref="F17:G17"/>
    <mergeCell ref="H17:I17"/>
    <mergeCell ref="J17:K17"/>
    <mergeCell ref="L17:M17"/>
    <mergeCell ref="A1:V1"/>
    <mergeCell ref="A2:A5"/>
    <mergeCell ref="B2:B5"/>
    <mergeCell ref="C2:C5"/>
    <mergeCell ref="D2:D5"/>
    <mergeCell ref="E2:E5"/>
    <mergeCell ref="P2:Q3"/>
    <mergeCell ref="T2:T5"/>
    <mergeCell ref="U2:U5"/>
    <mergeCell ref="V2:V5"/>
    <mergeCell ref="P4:Q4"/>
    <mergeCell ref="F4:G4"/>
    <mergeCell ref="F2:G3"/>
    <mergeCell ref="H2:I3"/>
    <mergeCell ref="J2:K3"/>
    <mergeCell ref="L2:M3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"/>
  <sheetViews>
    <sheetView workbookViewId="0">
      <pane ySplit="5" topLeftCell="A6" activePane="bottomLeft" state="frozen"/>
      <selection pane="bottomLeft" sqref="A1:V1"/>
    </sheetView>
  </sheetViews>
  <sheetFormatPr defaultRowHeight="12.75" x14ac:dyDescent="0.2"/>
  <cols>
    <col min="1" max="1" width="4.140625" style="1" bestFit="1" customWidth="1"/>
    <col min="2" max="2" width="25.7109375" style="1" customWidth="1"/>
    <col min="3" max="3" width="7" style="1" bestFit="1" customWidth="1"/>
    <col min="4" max="5" width="7.28515625" style="1" customWidth="1"/>
    <col min="6" max="11" width="4.28515625" style="1" customWidth="1"/>
    <col min="12" max="12" width="4.42578125" style="1" customWidth="1"/>
    <col min="13" max="13" width="4.140625" style="1" customWidth="1"/>
    <col min="14" max="19" width="4.28515625" style="1" customWidth="1"/>
    <col min="20" max="21" width="7.140625" style="1" customWidth="1"/>
    <col min="22" max="22" width="8.42578125" style="1" customWidth="1"/>
    <col min="23" max="16384" width="9.140625" style="1"/>
  </cols>
  <sheetData>
    <row r="1" spans="1:22" ht="25.5" customHeight="1" thickBot="1" x14ac:dyDescent="0.25">
      <c r="A1" s="290" t="s">
        <v>12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2"/>
    </row>
    <row r="2" spans="1:22" ht="12.75" customHeight="1" x14ac:dyDescent="0.2">
      <c r="A2" s="293" t="s">
        <v>4</v>
      </c>
      <c r="B2" s="295" t="s">
        <v>3</v>
      </c>
      <c r="C2" s="295" t="s">
        <v>2</v>
      </c>
      <c r="D2" s="297" t="s">
        <v>1</v>
      </c>
      <c r="E2" s="287" t="s">
        <v>7</v>
      </c>
      <c r="F2" s="299" t="s">
        <v>34</v>
      </c>
      <c r="G2" s="300"/>
      <c r="H2" s="299" t="s">
        <v>165</v>
      </c>
      <c r="I2" s="300"/>
      <c r="J2" s="299" t="s">
        <v>165</v>
      </c>
      <c r="K2" s="300"/>
      <c r="L2" s="299" t="s">
        <v>34</v>
      </c>
      <c r="M2" s="300"/>
      <c r="N2" s="299" t="s">
        <v>266</v>
      </c>
      <c r="O2" s="300"/>
      <c r="P2" s="299" t="s">
        <v>165</v>
      </c>
      <c r="Q2" s="300"/>
      <c r="R2" s="299" t="s">
        <v>34</v>
      </c>
      <c r="S2" s="300"/>
      <c r="T2" s="281" t="s">
        <v>9</v>
      </c>
      <c r="U2" s="284" t="s">
        <v>10</v>
      </c>
      <c r="V2" s="303" t="s">
        <v>0</v>
      </c>
    </row>
    <row r="3" spans="1:22" ht="30" customHeight="1" thickBot="1" x14ac:dyDescent="0.25">
      <c r="A3" s="293"/>
      <c r="B3" s="295"/>
      <c r="C3" s="295"/>
      <c r="D3" s="297"/>
      <c r="E3" s="288"/>
      <c r="F3" s="308"/>
      <c r="G3" s="309"/>
      <c r="H3" s="308"/>
      <c r="I3" s="309"/>
      <c r="J3" s="308"/>
      <c r="K3" s="309"/>
      <c r="L3" s="308"/>
      <c r="M3" s="309"/>
      <c r="N3" s="308"/>
      <c r="O3" s="309"/>
      <c r="P3" s="301"/>
      <c r="Q3" s="302"/>
      <c r="R3" s="308"/>
      <c r="S3" s="309"/>
      <c r="T3" s="282"/>
      <c r="U3" s="285"/>
      <c r="V3" s="304"/>
    </row>
    <row r="4" spans="1:22" ht="13.5" thickBot="1" x14ac:dyDescent="0.25">
      <c r="A4" s="293"/>
      <c r="B4" s="295"/>
      <c r="C4" s="295"/>
      <c r="D4" s="297"/>
      <c r="E4" s="288"/>
      <c r="F4" s="306">
        <v>42400</v>
      </c>
      <c r="G4" s="307"/>
      <c r="H4" s="306">
        <v>42435</v>
      </c>
      <c r="I4" s="307"/>
      <c r="J4" s="306">
        <v>42498</v>
      </c>
      <c r="K4" s="307"/>
      <c r="L4" s="306">
        <v>42562</v>
      </c>
      <c r="M4" s="307"/>
      <c r="N4" s="306">
        <v>42623</v>
      </c>
      <c r="O4" s="307"/>
      <c r="P4" s="306">
        <v>42638</v>
      </c>
      <c r="Q4" s="307"/>
      <c r="R4" s="329">
        <v>42673</v>
      </c>
      <c r="S4" s="330"/>
      <c r="T4" s="282"/>
      <c r="U4" s="285"/>
      <c r="V4" s="304"/>
    </row>
    <row r="5" spans="1:22" ht="13.5" thickBot="1" x14ac:dyDescent="0.25">
      <c r="A5" s="294"/>
      <c r="B5" s="296"/>
      <c r="C5" s="296"/>
      <c r="D5" s="298"/>
      <c r="E5" s="289"/>
      <c r="F5" s="19" t="s">
        <v>5</v>
      </c>
      <c r="G5" s="21" t="s">
        <v>6</v>
      </c>
      <c r="H5" s="20" t="s">
        <v>5</v>
      </c>
      <c r="I5" s="21" t="s">
        <v>6</v>
      </c>
      <c r="J5" s="20" t="s">
        <v>5</v>
      </c>
      <c r="K5" s="21" t="s">
        <v>6</v>
      </c>
      <c r="L5" s="20" t="s">
        <v>5</v>
      </c>
      <c r="M5" s="21" t="s">
        <v>6</v>
      </c>
      <c r="N5" s="20" t="s">
        <v>5</v>
      </c>
      <c r="O5" s="21" t="s">
        <v>6</v>
      </c>
      <c r="P5" s="20" t="s">
        <v>5</v>
      </c>
      <c r="Q5" s="36" t="s">
        <v>6</v>
      </c>
      <c r="R5" s="277" t="s">
        <v>5</v>
      </c>
      <c r="S5" s="36" t="s">
        <v>6</v>
      </c>
      <c r="T5" s="283"/>
      <c r="U5" s="286"/>
      <c r="V5" s="305"/>
    </row>
    <row r="6" spans="1:22" x14ac:dyDescent="0.2">
      <c r="A6" s="11">
        <v>1</v>
      </c>
      <c r="B6" s="54" t="s">
        <v>126</v>
      </c>
      <c r="C6" s="55" t="s">
        <v>127</v>
      </c>
      <c r="D6" s="55" t="s">
        <v>128</v>
      </c>
      <c r="E6" s="80" t="s">
        <v>29</v>
      </c>
      <c r="F6" s="57">
        <v>25</v>
      </c>
      <c r="G6" s="58">
        <v>25</v>
      </c>
      <c r="H6" s="57">
        <v>25</v>
      </c>
      <c r="I6" s="58">
        <v>25</v>
      </c>
      <c r="J6" s="57">
        <v>25</v>
      </c>
      <c r="K6" s="58">
        <v>25</v>
      </c>
      <c r="L6" s="57">
        <v>22</v>
      </c>
      <c r="M6" s="58">
        <v>25</v>
      </c>
      <c r="N6" s="57">
        <v>25</v>
      </c>
      <c r="O6" s="58">
        <v>25</v>
      </c>
      <c r="P6" s="57">
        <v>25</v>
      </c>
      <c r="Q6" s="59">
        <v>25</v>
      </c>
      <c r="R6" s="332">
        <v>25</v>
      </c>
      <c r="S6" s="333">
        <v>25</v>
      </c>
      <c r="T6" s="39">
        <f>SUM(F6:S6)</f>
        <v>347</v>
      </c>
      <c r="U6" s="40">
        <v>47</v>
      </c>
      <c r="V6" s="41">
        <f>SUM(T6-U6)</f>
        <v>300</v>
      </c>
    </row>
    <row r="7" spans="1:22" x14ac:dyDescent="0.2">
      <c r="A7" s="9">
        <v>2</v>
      </c>
      <c r="B7" s="60" t="s">
        <v>135</v>
      </c>
      <c r="C7" s="55" t="s">
        <v>136</v>
      </c>
      <c r="D7" s="61">
        <v>33</v>
      </c>
      <c r="E7" s="62" t="s">
        <v>29</v>
      </c>
      <c r="F7" s="63">
        <v>22</v>
      </c>
      <c r="G7" s="64">
        <v>20</v>
      </c>
      <c r="H7" s="63">
        <v>20</v>
      </c>
      <c r="I7" s="64">
        <v>20</v>
      </c>
      <c r="J7" s="63">
        <v>22</v>
      </c>
      <c r="K7" s="64">
        <v>20</v>
      </c>
      <c r="L7" s="63">
        <v>25</v>
      </c>
      <c r="M7" s="64">
        <v>20</v>
      </c>
      <c r="N7" s="63">
        <v>20</v>
      </c>
      <c r="O7" s="64">
        <v>22</v>
      </c>
      <c r="P7" s="63">
        <v>20</v>
      </c>
      <c r="Q7" s="65">
        <v>22</v>
      </c>
      <c r="R7" s="225">
        <v>22</v>
      </c>
      <c r="S7" s="217">
        <v>22</v>
      </c>
      <c r="T7" s="42">
        <f>SUM(F7:S7)</f>
        <v>297</v>
      </c>
      <c r="U7" s="44">
        <v>40</v>
      </c>
      <c r="V7" s="41">
        <f>SUM(T7-U7)</f>
        <v>257</v>
      </c>
    </row>
    <row r="8" spans="1:22" x14ac:dyDescent="0.2">
      <c r="A8" s="9">
        <v>3</v>
      </c>
      <c r="B8" s="60" t="s">
        <v>137</v>
      </c>
      <c r="C8" s="55" t="s">
        <v>138</v>
      </c>
      <c r="D8" s="61">
        <v>23</v>
      </c>
      <c r="E8" s="66" t="s">
        <v>29</v>
      </c>
      <c r="F8" s="87">
        <v>20</v>
      </c>
      <c r="G8" s="88">
        <v>19</v>
      </c>
      <c r="H8" s="87">
        <v>22</v>
      </c>
      <c r="I8" s="88">
        <v>22</v>
      </c>
      <c r="J8" s="87">
        <v>20</v>
      </c>
      <c r="K8" s="88">
        <v>22</v>
      </c>
      <c r="L8" s="87">
        <v>19</v>
      </c>
      <c r="M8" s="88">
        <v>22</v>
      </c>
      <c r="N8" s="87">
        <v>22</v>
      </c>
      <c r="O8" s="88">
        <v>20</v>
      </c>
      <c r="P8" s="87">
        <v>22</v>
      </c>
      <c r="Q8" s="65">
        <v>20</v>
      </c>
      <c r="R8" s="225">
        <v>0</v>
      </c>
      <c r="S8" s="217">
        <v>0</v>
      </c>
      <c r="T8" s="32">
        <f>SUM(F8:S8)</f>
        <v>250</v>
      </c>
      <c r="U8" s="43">
        <v>0</v>
      </c>
      <c r="V8" s="17">
        <f>SUM(T8-U8)</f>
        <v>250</v>
      </c>
    </row>
    <row r="9" spans="1:22" x14ac:dyDescent="0.2">
      <c r="A9" s="9">
        <v>4</v>
      </c>
      <c r="B9" s="54" t="s">
        <v>139</v>
      </c>
      <c r="C9" s="55" t="s">
        <v>140</v>
      </c>
      <c r="D9" s="55" t="s">
        <v>141</v>
      </c>
      <c r="E9" s="77" t="s">
        <v>29</v>
      </c>
      <c r="F9" s="70">
        <v>16</v>
      </c>
      <c r="G9" s="71">
        <v>17</v>
      </c>
      <c r="H9" s="70">
        <v>17</v>
      </c>
      <c r="I9" s="71">
        <v>18</v>
      </c>
      <c r="J9" s="70">
        <v>18</v>
      </c>
      <c r="K9" s="71">
        <v>18</v>
      </c>
      <c r="L9" s="70">
        <v>18</v>
      </c>
      <c r="M9" s="71">
        <v>17</v>
      </c>
      <c r="N9" s="70">
        <v>0</v>
      </c>
      <c r="O9" s="71">
        <v>0</v>
      </c>
      <c r="P9" s="70">
        <v>17</v>
      </c>
      <c r="Q9" s="65">
        <v>17</v>
      </c>
      <c r="R9" s="225">
        <v>19</v>
      </c>
      <c r="S9" s="217">
        <v>19</v>
      </c>
      <c r="T9" s="32">
        <f>SUM(F9:S9)</f>
        <v>211</v>
      </c>
      <c r="U9" s="43">
        <f>SMALL(IF(ISBLANK(L9:Q9),0,L9:Q9),1)</f>
        <v>0</v>
      </c>
      <c r="V9" s="17">
        <f>SUM(T9-U9)</f>
        <v>211</v>
      </c>
    </row>
    <row r="10" spans="1:22" x14ac:dyDescent="0.2">
      <c r="A10" s="9">
        <v>5</v>
      </c>
      <c r="B10" s="54" t="s">
        <v>129</v>
      </c>
      <c r="C10" s="55" t="s">
        <v>130</v>
      </c>
      <c r="D10" s="61">
        <v>85</v>
      </c>
      <c r="E10" s="69" t="s">
        <v>29</v>
      </c>
      <c r="F10" s="72">
        <v>18</v>
      </c>
      <c r="G10" s="73">
        <v>22</v>
      </c>
      <c r="H10" s="72">
        <v>18</v>
      </c>
      <c r="I10" s="73">
        <v>19</v>
      </c>
      <c r="J10" s="72">
        <v>19</v>
      </c>
      <c r="K10" s="73">
        <v>19</v>
      </c>
      <c r="L10" s="72">
        <v>0</v>
      </c>
      <c r="M10" s="73">
        <v>0</v>
      </c>
      <c r="N10" s="70">
        <v>0</v>
      </c>
      <c r="O10" s="71">
        <v>0</v>
      </c>
      <c r="P10" s="72">
        <v>19</v>
      </c>
      <c r="Q10" s="65">
        <v>19</v>
      </c>
      <c r="R10" s="225">
        <v>20</v>
      </c>
      <c r="S10" s="217">
        <v>20</v>
      </c>
      <c r="T10" s="32">
        <f>SUM(F10:S10)</f>
        <v>193</v>
      </c>
      <c r="U10" s="45">
        <f>SMALL(IF(ISBLANK(L10:Q10),0,L10:Q10),1)</f>
        <v>0</v>
      </c>
      <c r="V10" s="17">
        <f>SUM(T10-U10)</f>
        <v>193</v>
      </c>
    </row>
    <row r="11" spans="1:22" x14ac:dyDescent="0.2">
      <c r="A11" s="9">
        <v>6</v>
      </c>
      <c r="B11" s="89" t="s">
        <v>250</v>
      </c>
      <c r="C11" s="75" t="s">
        <v>248</v>
      </c>
      <c r="D11" s="76">
        <v>24</v>
      </c>
      <c r="E11" s="77" t="s">
        <v>29</v>
      </c>
      <c r="F11" s="70">
        <v>0</v>
      </c>
      <c r="G11" s="71">
        <v>0</v>
      </c>
      <c r="H11" s="70">
        <v>0</v>
      </c>
      <c r="I11" s="71">
        <v>0</v>
      </c>
      <c r="J11" s="70">
        <v>0</v>
      </c>
      <c r="K11" s="71">
        <v>0</v>
      </c>
      <c r="L11" s="70">
        <v>20</v>
      </c>
      <c r="M11" s="71">
        <v>18</v>
      </c>
      <c r="N11" s="70">
        <v>19</v>
      </c>
      <c r="O11" s="71">
        <v>19</v>
      </c>
      <c r="P11" s="70">
        <v>18</v>
      </c>
      <c r="Q11" s="65">
        <v>18</v>
      </c>
      <c r="R11" s="225">
        <v>0</v>
      </c>
      <c r="S11" s="217">
        <v>0</v>
      </c>
      <c r="T11" s="32">
        <f>SUM(F11:S11)</f>
        <v>112</v>
      </c>
      <c r="U11" s="43">
        <v>0</v>
      </c>
      <c r="V11" s="17">
        <f>SUM(T11-U11)</f>
        <v>112</v>
      </c>
    </row>
    <row r="12" spans="1:22" x14ac:dyDescent="0.2">
      <c r="A12" s="9">
        <v>7</v>
      </c>
      <c r="B12" s="60" t="s">
        <v>131</v>
      </c>
      <c r="C12" s="77" t="s">
        <v>132</v>
      </c>
      <c r="D12" s="82">
        <v>444</v>
      </c>
      <c r="E12" s="69" t="s">
        <v>29</v>
      </c>
      <c r="F12" s="72">
        <v>19</v>
      </c>
      <c r="G12" s="73">
        <v>18</v>
      </c>
      <c r="H12" s="72">
        <v>19</v>
      </c>
      <c r="I12" s="73">
        <v>16</v>
      </c>
      <c r="J12" s="72">
        <v>0</v>
      </c>
      <c r="K12" s="73">
        <v>0</v>
      </c>
      <c r="L12" s="72">
        <v>0</v>
      </c>
      <c r="M12" s="73">
        <v>0</v>
      </c>
      <c r="N12" s="70">
        <v>0</v>
      </c>
      <c r="O12" s="71">
        <v>0</v>
      </c>
      <c r="P12" s="72">
        <v>0</v>
      </c>
      <c r="Q12" s="65">
        <v>0</v>
      </c>
      <c r="R12" s="225">
        <v>0</v>
      </c>
      <c r="S12" s="217">
        <v>0</v>
      </c>
      <c r="T12" s="32">
        <f>SUM(F12:S12)</f>
        <v>72</v>
      </c>
      <c r="U12" s="43">
        <f>SMALL(IF(ISBLANK(L12:Q12),0,L12:Q12),1)</f>
        <v>0</v>
      </c>
      <c r="V12" s="17">
        <f>SUM(T12-U12)</f>
        <v>72</v>
      </c>
    </row>
    <row r="13" spans="1:22" x14ac:dyDescent="0.2">
      <c r="A13" s="9">
        <v>8</v>
      </c>
      <c r="B13" s="60" t="s">
        <v>133</v>
      </c>
      <c r="C13" s="75" t="s">
        <v>134</v>
      </c>
      <c r="D13" s="82">
        <v>57</v>
      </c>
      <c r="E13" s="69" t="s">
        <v>29</v>
      </c>
      <c r="F13" s="70">
        <v>17</v>
      </c>
      <c r="G13" s="71">
        <v>16</v>
      </c>
      <c r="H13" s="70">
        <v>16</v>
      </c>
      <c r="I13" s="71">
        <v>17</v>
      </c>
      <c r="J13" s="70">
        <v>0</v>
      </c>
      <c r="K13" s="71">
        <v>0</v>
      </c>
      <c r="L13" s="70">
        <v>0</v>
      </c>
      <c r="M13" s="71">
        <v>0</v>
      </c>
      <c r="N13" s="70">
        <v>0</v>
      </c>
      <c r="O13" s="71">
        <v>0</v>
      </c>
      <c r="P13" s="70">
        <v>0</v>
      </c>
      <c r="Q13" s="65">
        <v>0</v>
      </c>
      <c r="R13" s="225">
        <v>0</v>
      </c>
      <c r="S13" s="217">
        <v>0</v>
      </c>
      <c r="T13" s="32">
        <f>SUM(F13:S13)</f>
        <v>66</v>
      </c>
      <c r="U13" s="43">
        <f>SMALL(IF(ISBLANK(L13:Q13),0,L13:Q13),1)</f>
        <v>0</v>
      </c>
      <c r="V13" s="17">
        <f>SUM(T13-U13)</f>
        <v>66</v>
      </c>
    </row>
    <row r="14" spans="1:22" x14ac:dyDescent="0.2">
      <c r="A14" s="9">
        <v>9</v>
      </c>
      <c r="B14" s="54"/>
      <c r="C14" s="55"/>
      <c r="D14" s="61"/>
      <c r="E14" s="77"/>
      <c r="F14" s="70"/>
      <c r="G14" s="71"/>
      <c r="H14" s="70"/>
      <c r="I14" s="71"/>
      <c r="J14" s="70"/>
      <c r="K14" s="71"/>
      <c r="L14" s="70"/>
      <c r="M14" s="71"/>
      <c r="N14" s="70"/>
      <c r="O14" s="71"/>
      <c r="P14" s="70"/>
      <c r="Q14" s="65"/>
      <c r="R14" s="225"/>
      <c r="S14" s="217"/>
      <c r="T14" s="32">
        <f t="shared" ref="T14:T20" si="0">SUM(F14:Q14)</f>
        <v>0</v>
      </c>
      <c r="U14" s="43" t="e">
        <f t="shared" ref="U14:U20" si="1">SMALL(IF(ISBLANK(L14:Q14),0,L14:Q14),1)</f>
        <v>#NUM!</v>
      </c>
      <c r="V14" s="17" t="e">
        <f t="shared" ref="V14:V20" si="2">SUM(T14-U14)</f>
        <v>#NUM!</v>
      </c>
    </row>
    <row r="15" spans="1:22" x14ac:dyDescent="0.2">
      <c r="A15" s="9">
        <v>10</v>
      </c>
      <c r="B15" s="83"/>
      <c r="C15" s="84"/>
      <c r="D15" s="55"/>
      <c r="E15" s="77"/>
      <c r="F15" s="70"/>
      <c r="G15" s="71"/>
      <c r="H15" s="70"/>
      <c r="I15" s="71"/>
      <c r="J15" s="70"/>
      <c r="K15" s="71"/>
      <c r="L15" s="70"/>
      <c r="M15" s="71"/>
      <c r="N15" s="70"/>
      <c r="O15" s="71"/>
      <c r="P15" s="70"/>
      <c r="Q15" s="65"/>
      <c r="R15" s="225"/>
      <c r="S15" s="217"/>
      <c r="T15" s="32">
        <f t="shared" si="0"/>
        <v>0</v>
      </c>
      <c r="U15" s="43" t="e">
        <f t="shared" si="1"/>
        <v>#NUM!</v>
      </c>
      <c r="V15" s="17" t="e">
        <f t="shared" si="2"/>
        <v>#NUM!</v>
      </c>
    </row>
    <row r="16" spans="1:22" x14ac:dyDescent="0.2">
      <c r="A16" s="9">
        <v>11</v>
      </c>
      <c r="B16" s="85"/>
      <c r="C16" s="84"/>
      <c r="D16" s="55"/>
      <c r="E16" s="77"/>
      <c r="F16" s="70"/>
      <c r="G16" s="71"/>
      <c r="H16" s="70"/>
      <c r="I16" s="71"/>
      <c r="J16" s="70"/>
      <c r="K16" s="71"/>
      <c r="L16" s="70"/>
      <c r="M16" s="71"/>
      <c r="N16" s="70"/>
      <c r="O16" s="71"/>
      <c r="P16" s="70"/>
      <c r="Q16" s="65"/>
      <c r="R16" s="225"/>
      <c r="S16" s="217"/>
      <c r="T16" s="32">
        <f t="shared" si="0"/>
        <v>0</v>
      </c>
      <c r="U16" s="43" t="e">
        <f t="shared" si="1"/>
        <v>#NUM!</v>
      </c>
      <c r="V16" s="17" t="e">
        <f t="shared" si="2"/>
        <v>#NUM!</v>
      </c>
    </row>
    <row r="17" spans="1:22" x14ac:dyDescent="0.2">
      <c r="A17" s="9">
        <v>12</v>
      </c>
      <c r="B17" s="158"/>
      <c r="C17" s="91"/>
      <c r="D17" s="154"/>
      <c r="E17" s="77"/>
      <c r="F17" s="70"/>
      <c r="G17" s="71"/>
      <c r="H17" s="70"/>
      <c r="I17" s="71"/>
      <c r="J17" s="70"/>
      <c r="K17" s="71"/>
      <c r="L17" s="70"/>
      <c r="M17" s="71"/>
      <c r="N17" s="70"/>
      <c r="O17" s="71"/>
      <c r="P17" s="70"/>
      <c r="Q17" s="65"/>
      <c r="R17" s="225"/>
      <c r="S17" s="217"/>
      <c r="T17" s="32">
        <f t="shared" si="0"/>
        <v>0</v>
      </c>
      <c r="U17" s="43" t="e">
        <f t="shared" si="1"/>
        <v>#NUM!</v>
      </c>
      <c r="V17" s="17" t="e">
        <f t="shared" si="2"/>
        <v>#NUM!</v>
      </c>
    </row>
    <row r="18" spans="1:22" x14ac:dyDescent="0.2">
      <c r="A18" s="9">
        <v>13</v>
      </c>
      <c r="B18" s="159"/>
      <c r="C18" s="156"/>
      <c r="D18" s="154"/>
      <c r="E18" s="77"/>
      <c r="F18" s="82"/>
      <c r="G18" s="71"/>
      <c r="H18" s="70"/>
      <c r="I18" s="71"/>
      <c r="J18" s="70"/>
      <c r="K18" s="71"/>
      <c r="L18" s="70"/>
      <c r="M18" s="71"/>
      <c r="N18" s="70"/>
      <c r="O18" s="71"/>
      <c r="P18" s="70"/>
      <c r="Q18" s="65"/>
      <c r="R18" s="225"/>
      <c r="S18" s="217"/>
      <c r="T18" s="212">
        <f t="shared" si="0"/>
        <v>0</v>
      </c>
      <c r="U18" s="43" t="e">
        <f t="shared" si="1"/>
        <v>#NUM!</v>
      </c>
      <c r="V18" s="17" t="e">
        <f t="shared" si="2"/>
        <v>#NUM!</v>
      </c>
    </row>
    <row r="19" spans="1:22" x14ac:dyDescent="0.2">
      <c r="A19" s="152">
        <v>14</v>
      </c>
      <c r="B19" s="159"/>
      <c r="C19" s="157"/>
      <c r="D19" s="154"/>
      <c r="E19" s="77"/>
      <c r="F19" s="82"/>
      <c r="G19" s="71"/>
      <c r="H19" s="70"/>
      <c r="I19" s="71"/>
      <c r="J19" s="70"/>
      <c r="K19" s="71"/>
      <c r="L19" s="70"/>
      <c r="M19" s="71"/>
      <c r="N19" s="70"/>
      <c r="O19" s="71"/>
      <c r="P19" s="70"/>
      <c r="Q19" s="65"/>
      <c r="R19" s="225"/>
      <c r="S19" s="217"/>
      <c r="T19" s="212">
        <f t="shared" si="0"/>
        <v>0</v>
      </c>
      <c r="U19" s="43" t="e">
        <f t="shared" si="1"/>
        <v>#NUM!</v>
      </c>
      <c r="V19" s="17" t="e">
        <f t="shared" si="2"/>
        <v>#NUM!</v>
      </c>
    </row>
    <row r="20" spans="1:22" x14ac:dyDescent="0.2">
      <c r="A20" s="152">
        <v>15</v>
      </c>
      <c r="B20" s="83"/>
      <c r="C20" s="153"/>
      <c r="D20" s="155"/>
      <c r="E20" s="79"/>
      <c r="F20" s="82"/>
      <c r="G20" s="71"/>
      <c r="H20" s="100"/>
      <c r="I20" s="92"/>
      <c r="J20" s="70"/>
      <c r="K20" s="71"/>
      <c r="L20" s="70"/>
      <c r="M20" s="71"/>
      <c r="N20" s="70"/>
      <c r="O20" s="71"/>
      <c r="P20" s="70"/>
      <c r="Q20" s="65"/>
      <c r="R20" s="337"/>
      <c r="S20" s="217"/>
      <c r="T20" s="212">
        <f t="shared" si="0"/>
        <v>0</v>
      </c>
      <c r="U20" s="43" t="e">
        <f t="shared" si="1"/>
        <v>#NUM!</v>
      </c>
      <c r="V20" s="17" t="e">
        <f t="shared" si="2"/>
        <v>#NUM!</v>
      </c>
    </row>
    <row r="21" spans="1:22" ht="13.5" thickBot="1" x14ac:dyDescent="0.25">
      <c r="A21" s="152">
        <v>16</v>
      </c>
      <c r="B21" s="7"/>
      <c r="C21" s="6"/>
      <c r="D21" s="18"/>
      <c r="E21" s="24"/>
      <c r="F21" s="12"/>
      <c r="G21" s="5"/>
      <c r="H21" s="12"/>
      <c r="I21" s="5"/>
      <c r="J21" s="12"/>
      <c r="K21" s="5"/>
      <c r="L21" s="12"/>
      <c r="M21" s="5"/>
      <c r="N21" s="12"/>
      <c r="O21" s="5"/>
      <c r="P21" s="12"/>
      <c r="Q21" s="4"/>
      <c r="R21" s="336"/>
      <c r="S21" s="335"/>
      <c r="T21" s="256"/>
      <c r="U21" s="38"/>
      <c r="V21" s="16"/>
    </row>
    <row r="22" spans="1:22" ht="13.5" thickBot="1" x14ac:dyDescent="0.25">
      <c r="A22" s="8"/>
      <c r="B22" s="3"/>
      <c r="C22" s="3"/>
      <c r="D22" s="3"/>
      <c r="E22" s="3"/>
      <c r="F22" s="278">
        <v>7</v>
      </c>
      <c r="G22" s="280"/>
      <c r="H22" s="278">
        <v>7</v>
      </c>
      <c r="I22" s="280"/>
      <c r="J22" s="278">
        <v>6</v>
      </c>
      <c r="K22" s="280"/>
      <c r="L22" s="278">
        <v>5</v>
      </c>
      <c r="M22" s="280"/>
      <c r="N22" s="278">
        <v>4</v>
      </c>
      <c r="O22" s="280"/>
      <c r="P22" s="278">
        <v>6</v>
      </c>
      <c r="Q22" s="279"/>
      <c r="R22" s="339">
        <v>4</v>
      </c>
      <c r="S22" s="340"/>
      <c r="T22" s="35"/>
      <c r="U22" s="35"/>
      <c r="V22" s="37">
        <f>AVERAGE(F22:S22)</f>
        <v>5.5714285714285712</v>
      </c>
    </row>
  </sheetData>
  <sortState ref="B6:V13">
    <sortCondition descending="1" ref="V6:V13"/>
  </sortState>
  <mergeCells count="30">
    <mergeCell ref="R22:S22"/>
    <mergeCell ref="T2:T5"/>
    <mergeCell ref="U2:U5"/>
    <mergeCell ref="A1:V1"/>
    <mergeCell ref="A2:A5"/>
    <mergeCell ref="B2:B5"/>
    <mergeCell ref="C2:C5"/>
    <mergeCell ref="D2:D5"/>
    <mergeCell ref="V2:V5"/>
    <mergeCell ref="E2:E5"/>
    <mergeCell ref="F4:G4"/>
    <mergeCell ref="H4:I4"/>
    <mergeCell ref="J4:K4"/>
    <mergeCell ref="L4:M4"/>
    <mergeCell ref="N4:O4"/>
    <mergeCell ref="R2:S3"/>
    <mergeCell ref="R4:S4"/>
    <mergeCell ref="F22:G22"/>
    <mergeCell ref="P2:Q3"/>
    <mergeCell ref="P4:Q4"/>
    <mergeCell ref="P22:Q22"/>
    <mergeCell ref="H22:I22"/>
    <mergeCell ref="J22:K22"/>
    <mergeCell ref="L22:M22"/>
    <mergeCell ref="N22:O22"/>
    <mergeCell ref="N2:O3"/>
    <mergeCell ref="L2:M3"/>
    <mergeCell ref="J2:K3"/>
    <mergeCell ref="H2:I3"/>
    <mergeCell ref="F2:G3"/>
  </mergeCells>
  <pageMargins left="0.75" right="0.75" top="1" bottom="1" header="0.5" footer="0.5"/>
  <pageSetup orientation="landscape" horizontalDpi="200" verticalDpi="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"/>
  <sheetViews>
    <sheetView workbookViewId="0">
      <pane ySplit="5" topLeftCell="A6" activePane="bottomLeft" state="frozen"/>
      <selection pane="bottomLeft" sqref="A1:V1"/>
    </sheetView>
  </sheetViews>
  <sheetFormatPr defaultRowHeight="12.75" x14ac:dyDescent="0.2"/>
  <cols>
    <col min="1" max="1" width="4.140625" style="1" bestFit="1" customWidth="1"/>
    <col min="2" max="2" width="25.7109375" style="1" customWidth="1"/>
    <col min="3" max="3" width="7" style="1" bestFit="1" customWidth="1"/>
    <col min="4" max="5" width="7.28515625" style="1" customWidth="1"/>
    <col min="6" max="11" width="4.28515625" style="1" customWidth="1"/>
    <col min="12" max="12" width="4.42578125" style="1" customWidth="1"/>
    <col min="13" max="19" width="4.28515625" style="1" customWidth="1"/>
    <col min="20" max="21" width="7.140625" style="1" customWidth="1"/>
    <col min="22" max="22" width="8.42578125" style="1" customWidth="1"/>
    <col min="23" max="16384" width="9.140625" style="1"/>
  </cols>
  <sheetData>
    <row r="1" spans="1:22" ht="24.75" customHeight="1" thickBot="1" x14ac:dyDescent="0.25">
      <c r="A1" s="290" t="s">
        <v>13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2"/>
    </row>
    <row r="2" spans="1:22" ht="12.75" customHeight="1" x14ac:dyDescent="0.2">
      <c r="A2" s="293" t="s">
        <v>4</v>
      </c>
      <c r="B2" s="295" t="s">
        <v>3</v>
      </c>
      <c r="C2" s="295" t="s">
        <v>2</v>
      </c>
      <c r="D2" s="297" t="s">
        <v>1</v>
      </c>
      <c r="E2" s="287" t="s">
        <v>7</v>
      </c>
      <c r="F2" s="299" t="s">
        <v>34</v>
      </c>
      <c r="G2" s="300"/>
      <c r="H2" s="299" t="s">
        <v>165</v>
      </c>
      <c r="I2" s="300"/>
      <c r="J2" s="299" t="s">
        <v>165</v>
      </c>
      <c r="K2" s="300"/>
      <c r="L2" s="299" t="s">
        <v>34</v>
      </c>
      <c r="M2" s="300"/>
      <c r="N2" s="299" t="s">
        <v>266</v>
      </c>
      <c r="O2" s="300"/>
      <c r="P2" s="299" t="s">
        <v>165</v>
      </c>
      <c r="Q2" s="300"/>
      <c r="R2" s="299" t="s">
        <v>34</v>
      </c>
      <c r="S2" s="300"/>
      <c r="T2" s="281" t="s">
        <v>9</v>
      </c>
      <c r="U2" s="284" t="s">
        <v>10</v>
      </c>
      <c r="V2" s="303" t="s">
        <v>0</v>
      </c>
    </row>
    <row r="3" spans="1:22" ht="27" customHeight="1" thickBot="1" x14ac:dyDescent="0.25">
      <c r="A3" s="293"/>
      <c r="B3" s="295"/>
      <c r="C3" s="295"/>
      <c r="D3" s="297"/>
      <c r="E3" s="288"/>
      <c r="F3" s="308"/>
      <c r="G3" s="309"/>
      <c r="H3" s="308"/>
      <c r="I3" s="309"/>
      <c r="J3" s="308"/>
      <c r="K3" s="309"/>
      <c r="L3" s="308"/>
      <c r="M3" s="309"/>
      <c r="N3" s="308"/>
      <c r="O3" s="309"/>
      <c r="P3" s="301"/>
      <c r="Q3" s="302"/>
      <c r="R3" s="308"/>
      <c r="S3" s="309"/>
      <c r="T3" s="282"/>
      <c r="U3" s="285"/>
      <c r="V3" s="304"/>
    </row>
    <row r="4" spans="1:22" ht="13.5" thickBot="1" x14ac:dyDescent="0.25">
      <c r="A4" s="293"/>
      <c r="B4" s="295"/>
      <c r="C4" s="295"/>
      <c r="D4" s="297"/>
      <c r="E4" s="288"/>
      <c r="F4" s="306">
        <v>42400</v>
      </c>
      <c r="G4" s="307"/>
      <c r="H4" s="306">
        <v>42435</v>
      </c>
      <c r="I4" s="307"/>
      <c r="J4" s="306">
        <v>42498</v>
      </c>
      <c r="K4" s="307"/>
      <c r="L4" s="306">
        <v>42562</v>
      </c>
      <c r="M4" s="307"/>
      <c r="N4" s="306">
        <v>42623</v>
      </c>
      <c r="O4" s="307"/>
      <c r="P4" s="306">
        <v>42638</v>
      </c>
      <c r="Q4" s="307"/>
      <c r="R4" s="329">
        <v>42673</v>
      </c>
      <c r="S4" s="330"/>
      <c r="T4" s="282"/>
      <c r="U4" s="285"/>
      <c r="V4" s="304"/>
    </row>
    <row r="5" spans="1:22" ht="13.5" thickBot="1" x14ac:dyDescent="0.25">
      <c r="A5" s="294"/>
      <c r="B5" s="296"/>
      <c r="C5" s="296"/>
      <c r="D5" s="298"/>
      <c r="E5" s="289"/>
      <c r="F5" s="52" t="s">
        <v>5</v>
      </c>
      <c r="G5" s="21" t="s">
        <v>6</v>
      </c>
      <c r="H5" s="52" t="s">
        <v>5</v>
      </c>
      <c r="I5" s="21" t="s">
        <v>6</v>
      </c>
      <c r="J5" s="52" t="s">
        <v>5</v>
      </c>
      <c r="K5" s="21" t="s">
        <v>6</v>
      </c>
      <c r="L5" s="52" t="s">
        <v>5</v>
      </c>
      <c r="M5" s="21" t="s">
        <v>6</v>
      </c>
      <c r="N5" s="52" t="s">
        <v>5</v>
      </c>
      <c r="O5" s="21" t="s">
        <v>6</v>
      </c>
      <c r="P5" s="34" t="s">
        <v>5</v>
      </c>
      <c r="Q5" s="36" t="s">
        <v>6</v>
      </c>
      <c r="R5" s="277" t="s">
        <v>5</v>
      </c>
      <c r="S5" s="36" t="s">
        <v>6</v>
      </c>
      <c r="T5" s="283"/>
      <c r="U5" s="286"/>
      <c r="V5" s="305"/>
    </row>
    <row r="6" spans="1:22" x14ac:dyDescent="0.2">
      <c r="A6" s="11">
        <v>1</v>
      </c>
      <c r="B6" s="60" t="s">
        <v>106</v>
      </c>
      <c r="C6" s="55" t="s">
        <v>107</v>
      </c>
      <c r="D6" s="61">
        <v>222</v>
      </c>
      <c r="E6" s="66" t="s">
        <v>29</v>
      </c>
      <c r="F6" s="57">
        <v>25</v>
      </c>
      <c r="G6" s="58">
        <v>25</v>
      </c>
      <c r="H6" s="57">
        <v>22</v>
      </c>
      <c r="I6" s="58">
        <v>25</v>
      </c>
      <c r="J6" s="57">
        <v>20</v>
      </c>
      <c r="K6" s="58">
        <v>20</v>
      </c>
      <c r="L6" s="57">
        <v>18</v>
      </c>
      <c r="M6" s="58">
        <v>25</v>
      </c>
      <c r="N6" s="57">
        <v>20</v>
      </c>
      <c r="O6" s="58">
        <v>20</v>
      </c>
      <c r="P6" s="57">
        <v>25</v>
      </c>
      <c r="Q6" s="59">
        <v>25</v>
      </c>
      <c r="R6" s="332">
        <v>22</v>
      </c>
      <c r="S6" s="333">
        <v>22</v>
      </c>
      <c r="T6" s="39">
        <f>SUM(F6:S6)</f>
        <v>314</v>
      </c>
      <c r="U6" s="40">
        <v>38</v>
      </c>
      <c r="V6" s="41">
        <f t="shared" ref="V6" si="0">SUM(T6-U6)</f>
        <v>276</v>
      </c>
    </row>
    <row r="7" spans="1:22" x14ac:dyDescent="0.2">
      <c r="A7" s="9">
        <v>2</v>
      </c>
      <c r="B7" s="60" t="s">
        <v>104</v>
      </c>
      <c r="C7" s="55" t="s">
        <v>105</v>
      </c>
      <c r="D7" s="61">
        <v>30</v>
      </c>
      <c r="E7" s="62" t="s">
        <v>29</v>
      </c>
      <c r="F7" s="63">
        <v>22</v>
      </c>
      <c r="G7" s="64">
        <v>22</v>
      </c>
      <c r="H7" s="63">
        <v>25</v>
      </c>
      <c r="I7" s="64">
        <v>22</v>
      </c>
      <c r="J7" s="63">
        <v>17</v>
      </c>
      <c r="K7" s="64">
        <v>19</v>
      </c>
      <c r="L7" s="63">
        <v>22</v>
      </c>
      <c r="M7" s="64">
        <v>22</v>
      </c>
      <c r="N7" s="63">
        <v>22</v>
      </c>
      <c r="O7" s="64">
        <v>25</v>
      </c>
      <c r="P7" s="63">
        <v>0</v>
      </c>
      <c r="Q7" s="65">
        <v>0</v>
      </c>
      <c r="R7" s="225">
        <v>25</v>
      </c>
      <c r="S7" s="217">
        <v>25</v>
      </c>
      <c r="T7" s="42">
        <f>SUM(F7:S7)</f>
        <v>268</v>
      </c>
      <c r="U7" s="44">
        <f>SMALL(IF(ISBLANK(L7:Q7),0,L7:Q7),1)</f>
        <v>0</v>
      </c>
      <c r="V7" s="41">
        <f>SUM(T7-U7)</f>
        <v>268</v>
      </c>
    </row>
    <row r="8" spans="1:22" x14ac:dyDescent="0.2">
      <c r="A8" s="9">
        <v>3</v>
      </c>
      <c r="B8" s="54" t="s">
        <v>101</v>
      </c>
      <c r="C8" s="55" t="s">
        <v>102</v>
      </c>
      <c r="D8" s="55" t="s">
        <v>103</v>
      </c>
      <c r="E8" s="80" t="s">
        <v>29</v>
      </c>
      <c r="F8" s="87">
        <v>19</v>
      </c>
      <c r="G8" s="88">
        <v>19</v>
      </c>
      <c r="H8" s="87">
        <v>18</v>
      </c>
      <c r="I8" s="88">
        <v>18</v>
      </c>
      <c r="J8" s="87">
        <v>18</v>
      </c>
      <c r="K8" s="88">
        <v>18</v>
      </c>
      <c r="L8" s="87">
        <v>25</v>
      </c>
      <c r="M8" s="88">
        <v>20</v>
      </c>
      <c r="N8" s="63">
        <v>25</v>
      </c>
      <c r="O8" s="64">
        <v>22</v>
      </c>
      <c r="P8" s="87">
        <v>22</v>
      </c>
      <c r="Q8" s="65">
        <v>22</v>
      </c>
      <c r="R8" s="225">
        <v>20</v>
      </c>
      <c r="S8" s="217">
        <v>20</v>
      </c>
      <c r="T8" s="32">
        <f>SUM(F8:S8)</f>
        <v>286</v>
      </c>
      <c r="U8" s="45">
        <v>36</v>
      </c>
      <c r="V8" s="17">
        <f>SUM(T8-U8)</f>
        <v>250</v>
      </c>
    </row>
    <row r="9" spans="1:22" ht="12" customHeight="1" x14ac:dyDescent="0.2">
      <c r="A9" s="9">
        <v>4</v>
      </c>
      <c r="B9" s="54" t="s">
        <v>117</v>
      </c>
      <c r="C9" s="55" t="s">
        <v>118</v>
      </c>
      <c r="D9" s="61">
        <v>79</v>
      </c>
      <c r="E9" s="69" t="s">
        <v>29</v>
      </c>
      <c r="F9" s="70">
        <v>18</v>
      </c>
      <c r="G9" s="71">
        <v>18</v>
      </c>
      <c r="H9" s="70">
        <v>16</v>
      </c>
      <c r="I9" s="71">
        <v>16</v>
      </c>
      <c r="J9" s="70">
        <v>15</v>
      </c>
      <c r="K9" s="71">
        <v>15</v>
      </c>
      <c r="L9" s="70">
        <v>19</v>
      </c>
      <c r="M9" s="71">
        <v>18</v>
      </c>
      <c r="N9" s="63">
        <v>19</v>
      </c>
      <c r="O9" s="64">
        <v>19</v>
      </c>
      <c r="P9" s="70">
        <v>20</v>
      </c>
      <c r="Q9" s="65">
        <v>20</v>
      </c>
      <c r="R9" s="225">
        <v>19</v>
      </c>
      <c r="S9" s="217">
        <v>19</v>
      </c>
      <c r="T9" s="32">
        <f>SUM(F9:S9)</f>
        <v>251</v>
      </c>
      <c r="U9" s="43">
        <v>30</v>
      </c>
      <c r="V9" s="17">
        <f>SUM(T9-U9)</f>
        <v>221</v>
      </c>
    </row>
    <row r="10" spans="1:22" x14ac:dyDescent="0.2">
      <c r="A10" s="9">
        <v>5</v>
      </c>
      <c r="B10" s="54" t="s">
        <v>112</v>
      </c>
      <c r="C10" s="55" t="s">
        <v>113</v>
      </c>
      <c r="D10" s="61">
        <v>7</v>
      </c>
      <c r="E10" s="69" t="s">
        <v>29</v>
      </c>
      <c r="F10" s="70">
        <v>15</v>
      </c>
      <c r="G10" s="71">
        <v>17</v>
      </c>
      <c r="H10" s="70">
        <v>15</v>
      </c>
      <c r="I10" s="71">
        <v>15</v>
      </c>
      <c r="J10" s="70">
        <v>14</v>
      </c>
      <c r="K10" s="71">
        <v>14</v>
      </c>
      <c r="L10" s="70">
        <v>13</v>
      </c>
      <c r="M10" s="71">
        <v>17</v>
      </c>
      <c r="N10" s="63">
        <v>17</v>
      </c>
      <c r="O10" s="64">
        <v>17</v>
      </c>
      <c r="P10" s="70">
        <v>18</v>
      </c>
      <c r="Q10" s="65">
        <v>15</v>
      </c>
      <c r="R10" s="225">
        <v>17</v>
      </c>
      <c r="S10" s="217">
        <v>17</v>
      </c>
      <c r="T10" s="32">
        <f>SUM(F10:S10)</f>
        <v>221</v>
      </c>
      <c r="U10" s="43">
        <v>27</v>
      </c>
      <c r="V10" s="17">
        <f>SUM(T10-U10)</f>
        <v>194</v>
      </c>
    </row>
    <row r="11" spans="1:22" x14ac:dyDescent="0.2">
      <c r="A11" s="9">
        <v>6</v>
      </c>
      <c r="B11" s="74" t="s">
        <v>166</v>
      </c>
      <c r="C11" s="75" t="s">
        <v>121</v>
      </c>
      <c r="D11" s="76" t="s">
        <v>122</v>
      </c>
      <c r="E11" s="69" t="s">
        <v>29</v>
      </c>
      <c r="F11" s="100" t="s">
        <v>70</v>
      </c>
      <c r="G11" s="92" t="s">
        <v>95</v>
      </c>
      <c r="H11" s="70">
        <v>17</v>
      </c>
      <c r="I11" s="71">
        <v>20</v>
      </c>
      <c r="J11" s="70">
        <v>19</v>
      </c>
      <c r="K11" s="71">
        <v>17</v>
      </c>
      <c r="L11" s="70">
        <v>17</v>
      </c>
      <c r="M11" s="71">
        <v>16</v>
      </c>
      <c r="N11" s="63">
        <v>0</v>
      </c>
      <c r="O11" s="64">
        <v>0</v>
      </c>
      <c r="P11" s="70">
        <v>19</v>
      </c>
      <c r="Q11" s="65">
        <v>18</v>
      </c>
      <c r="R11" s="225">
        <v>18</v>
      </c>
      <c r="S11" s="217">
        <v>18</v>
      </c>
      <c r="T11" s="32">
        <f>SUM(F11:S11)</f>
        <v>179</v>
      </c>
      <c r="U11" s="43">
        <v>0</v>
      </c>
      <c r="V11" s="17">
        <f>SUM(T11-U11)</f>
        <v>179</v>
      </c>
    </row>
    <row r="12" spans="1:22" x14ac:dyDescent="0.2">
      <c r="A12" s="9">
        <v>7</v>
      </c>
      <c r="B12" s="54" t="s">
        <v>114</v>
      </c>
      <c r="C12" s="77" t="s">
        <v>115</v>
      </c>
      <c r="D12" s="78" t="s">
        <v>116</v>
      </c>
      <c r="E12" s="77" t="s">
        <v>29</v>
      </c>
      <c r="F12" s="70">
        <v>16</v>
      </c>
      <c r="G12" s="71">
        <v>16</v>
      </c>
      <c r="H12" s="70">
        <v>13</v>
      </c>
      <c r="I12" s="71">
        <v>11</v>
      </c>
      <c r="J12" s="70">
        <v>12</v>
      </c>
      <c r="K12" s="71">
        <v>12</v>
      </c>
      <c r="L12" s="70">
        <v>15</v>
      </c>
      <c r="M12" s="71">
        <v>14</v>
      </c>
      <c r="N12" s="63">
        <v>13</v>
      </c>
      <c r="O12" s="64">
        <v>14</v>
      </c>
      <c r="P12" s="70">
        <v>14</v>
      </c>
      <c r="Q12" s="65">
        <v>13</v>
      </c>
      <c r="R12" s="225">
        <v>16</v>
      </c>
      <c r="S12" s="217">
        <v>16</v>
      </c>
      <c r="T12" s="32">
        <f>SUM(F12:S12)</f>
        <v>195</v>
      </c>
      <c r="U12" s="43">
        <v>23</v>
      </c>
      <c r="V12" s="17">
        <f>SUM(T12-U12)</f>
        <v>172</v>
      </c>
    </row>
    <row r="13" spans="1:22" x14ac:dyDescent="0.2">
      <c r="A13" s="9">
        <v>8</v>
      </c>
      <c r="B13" s="54" t="s">
        <v>110</v>
      </c>
      <c r="C13" s="75" t="s">
        <v>111</v>
      </c>
      <c r="D13" s="82">
        <v>17</v>
      </c>
      <c r="E13" s="69" t="s">
        <v>29</v>
      </c>
      <c r="F13" s="72">
        <v>14</v>
      </c>
      <c r="G13" s="73">
        <v>15</v>
      </c>
      <c r="H13" s="72">
        <v>12</v>
      </c>
      <c r="I13" s="73">
        <v>12</v>
      </c>
      <c r="J13" s="72">
        <v>10</v>
      </c>
      <c r="K13" s="73">
        <v>11</v>
      </c>
      <c r="L13" s="72">
        <v>14</v>
      </c>
      <c r="M13" s="73">
        <v>15</v>
      </c>
      <c r="N13" s="63">
        <v>12</v>
      </c>
      <c r="O13" s="64">
        <v>12</v>
      </c>
      <c r="P13" s="72">
        <v>13</v>
      </c>
      <c r="Q13" s="65">
        <v>14</v>
      </c>
      <c r="R13" s="225">
        <v>15</v>
      </c>
      <c r="S13" s="217">
        <v>15</v>
      </c>
      <c r="T13" s="32">
        <f>SUM(F13:S13)</f>
        <v>184</v>
      </c>
      <c r="U13" s="43">
        <v>21</v>
      </c>
      <c r="V13" s="17">
        <f>SUM(T13-U13)</f>
        <v>163</v>
      </c>
    </row>
    <row r="14" spans="1:22" x14ac:dyDescent="0.2">
      <c r="A14" s="9">
        <v>9</v>
      </c>
      <c r="B14" s="227" t="s">
        <v>180</v>
      </c>
      <c r="C14" s="178">
        <v>30056</v>
      </c>
      <c r="D14" s="270">
        <v>77</v>
      </c>
      <c r="E14" s="178" t="s">
        <v>29</v>
      </c>
      <c r="F14" s="180">
        <v>0</v>
      </c>
      <c r="G14" s="182">
        <v>0</v>
      </c>
      <c r="H14" s="180">
        <v>19</v>
      </c>
      <c r="I14" s="182">
        <v>17</v>
      </c>
      <c r="J14" s="72">
        <v>16</v>
      </c>
      <c r="K14" s="73">
        <v>16</v>
      </c>
      <c r="L14" s="72">
        <v>20</v>
      </c>
      <c r="M14" s="73">
        <v>19</v>
      </c>
      <c r="N14" s="63">
        <v>18</v>
      </c>
      <c r="O14" s="64">
        <v>18</v>
      </c>
      <c r="P14" s="72">
        <v>0</v>
      </c>
      <c r="Q14" s="65">
        <v>0</v>
      </c>
      <c r="R14" s="225">
        <v>0</v>
      </c>
      <c r="S14" s="217">
        <v>0</v>
      </c>
      <c r="T14" s="32">
        <f>SUM(F14:S14)</f>
        <v>143</v>
      </c>
      <c r="U14" s="43">
        <v>0</v>
      </c>
      <c r="V14" s="17">
        <f>SUM(T14-U14)</f>
        <v>143</v>
      </c>
    </row>
    <row r="15" spans="1:22" ht="14.25" customHeight="1" x14ac:dyDescent="0.2">
      <c r="A15" s="9">
        <v>10</v>
      </c>
      <c r="B15" s="54" t="s">
        <v>119</v>
      </c>
      <c r="C15" s="55" t="s">
        <v>120</v>
      </c>
      <c r="D15" s="55" t="s">
        <v>94</v>
      </c>
      <c r="E15" s="77" t="s">
        <v>29</v>
      </c>
      <c r="F15" s="70">
        <v>17</v>
      </c>
      <c r="G15" s="92" t="s">
        <v>70</v>
      </c>
      <c r="H15" s="70">
        <v>14</v>
      </c>
      <c r="I15" s="71">
        <v>13</v>
      </c>
      <c r="J15" s="100" t="s">
        <v>70</v>
      </c>
      <c r="K15" s="71">
        <v>10</v>
      </c>
      <c r="L15" s="70">
        <v>16</v>
      </c>
      <c r="M15" s="71">
        <v>13</v>
      </c>
      <c r="N15" s="63">
        <v>16</v>
      </c>
      <c r="O15" s="64">
        <v>13</v>
      </c>
      <c r="P15" s="70">
        <v>0</v>
      </c>
      <c r="Q15" s="65">
        <v>0</v>
      </c>
      <c r="R15" s="225">
        <v>0</v>
      </c>
      <c r="S15" s="217">
        <v>0</v>
      </c>
      <c r="T15" s="32">
        <f>SUM(F15:S15)</f>
        <v>112</v>
      </c>
      <c r="U15" s="43">
        <v>0</v>
      </c>
      <c r="V15" s="17">
        <f>SUM(T15-U15)</f>
        <v>112</v>
      </c>
    </row>
    <row r="16" spans="1:22" x14ac:dyDescent="0.2">
      <c r="A16" s="9">
        <v>11</v>
      </c>
      <c r="B16" s="85" t="s">
        <v>123</v>
      </c>
      <c r="C16" s="90" t="s">
        <v>124</v>
      </c>
      <c r="D16" s="91" t="s">
        <v>125</v>
      </c>
      <c r="E16" s="77" t="s">
        <v>29</v>
      </c>
      <c r="F16" s="70">
        <v>20</v>
      </c>
      <c r="G16" s="71">
        <v>20</v>
      </c>
      <c r="H16" s="70">
        <v>20</v>
      </c>
      <c r="I16" s="71">
        <v>19</v>
      </c>
      <c r="J16" s="70">
        <v>0</v>
      </c>
      <c r="K16" s="71">
        <v>0</v>
      </c>
      <c r="L16" s="70">
        <v>0</v>
      </c>
      <c r="M16" s="71">
        <v>0</v>
      </c>
      <c r="N16" s="63">
        <v>0</v>
      </c>
      <c r="O16" s="64">
        <v>0</v>
      </c>
      <c r="P16" s="70">
        <v>0</v>
      </c>
      <c r="Q16" s="65">
        <v>0</v>
      </c>
      <c r="R16" s="225">
        <v>0</v>
      </c>
      <c r="S16" s="217">
        <v>0</v>
      </c>
      <c r="T16" s="32">
        <f>SUM(F16:Q16)</f>
        <v>79</v>
      </c>
      <c r="U16" s="43">
        <f>SMALL(IF(ISBLANK(L16:Q16),0,L16:Q16),1)</f>
        <v>0</v>
      </c>
      <c r="V16" s="17">
        <f>SUM(T16-U16)</f>
        <v>79</v>
      </c>
    </row>
    <row r="17" spans="1:22" ht="12.75" customHeight="1" x14ac:dyDescent="0.2">
      <c r="A17" s="9">
        <v>12</v>
      </c>
      <c r="B17" s="60" t="s">
        <v>137</v>
      </c>
      <c r="C17" s="55" t="s">
        <v>268</v>
      </c>
      <c r="D17" s="61">
        <v>23</v>
      </c>
      <c r="E17" s="69" t="s">
        <v>29</v>
      </c>
      <c r="F17" s="262">
        <v>0</v>
      </c>
      <c r="G17" s="263">
        <v>0</v>
      </c>
      <c r="H17" s="72">
        <v>0</v>
      </c>
      <c r="I17" s="73">
        <v>0</v>
      </c>
      <c r="J17" s="70">
        <v>0</v>
      </c>
      <c r="K17" s="71">
        <v>0</v>
      </c>
      <c r="L17" s="70">
        <v>0</v>
      </c>
      <c r="M17" s="71">
        <v>0</v>
      </c>
      <c r="N17" s="63">
        <v>15</v>
      </c>
      <c r="O17" s="64">
        <v>16</v>
      </c>
      <c r="P17" s="70">
        <v>17</v>
      </c>
      <c r="Q17" s="65">
        <v>19</v>
      </c>
      <c r="R17" s="225">
        <v>0</v>
      </c>
      <c r="S17" s="217">
        <v>0</v>
      </c>
      <c r="T17" s="32">
        <f>SUM(J17:Q17)</f>
        <v>67</v>
      </c>
      <c r="U17" s="43">
        <f>SMALL(IF(ISBLANK(L17:Q17),0,L17:Q17),1)</f>
        <v>0</v>
      </c>
      <c r="V17" s="17">
        <f>SUM(T17-U17)</f>
        <v>67</v>
      </c>
    </row>
    <row r="18" spans="1:22" ht="12" customHeight="1" x14ac:dyDescent="0.2">
      <c r="A18" s="203">
        <v>13</v>
      </c>
      <c r="B18" s="269" t="s">
        <v>167</v>
      </c>
      <c r="C18" s="205" t="s">
        <v>179</v>
      </c>
      <c r="D18" s="271" t="s">
        <v>168</v>
      </c>
      <c r="E18" s="205" t="s">
        <v>29</v>
      </c>
      <c r="F18" s="72">
        <v>0</v>
      </c>
      <c r="G18" s="73">
        <v>0</v>
      </c>
      <c r="H18" s="272">
        <v>11</v>
      </c>
      <c r="I18" s="273">
        <v>14</v>
      </c>
      <c r="J18" s="208">
        <v>0</v>
      </c>
      <c r="K18" s="71">
        <v>0</v>
      </c>
      <c r="L18" s="70">
        <v>0</v>
      </c>
      <c r="M18" s="71">
        <v>0</v>
      </c>
      <c r="N18" s="70">
        <v>14</v>
      </c>
      <c r="O18" s="118">
        <v>15</v>
      </c>
      <c r="P18" s="70">
        <v>0</v>
      </c>
      <c r="Q18" s="65">
        <v>0</v>
      </c>
      <c r="R18" s="225">
        <v>0</v>
      </c>
      <c r="S18" s="217">
        <v>0</v>
      </c>
      <c r="T18" s="212">
        <f>SUM(F18:Q18)</f>
        <v>54</v>
      </c>
      <c r="U18" s="228">
        <f>SMALL(IF(ISBLANK(L18:Q18),0,L18:Q18),1)</f>
        <v>0</v>
      </c>
      <c r="V18" s="229">
        <f>SUM(T18-U18)</f>
        <v>54</v>
      </c>
    </row>
    <row r="19" spans="1:22" ht="12" customHeight="1" x14ac:dyDescent="0.2">
      <c r="A19" s="210">
        <v>14</v>
      </c>
      <c r="B19" s="211" t="s">
        <v>223</v>
      </c>
      <c r="C19" s="103" t="s">
        <v>224</v>
      </c>
      <c r="D19" s="98">
        <v>55</v>
      </c>
      <c r="E19" s="98" t="s">
        <v>29</v>
      </c>
      <c r="F19" s="72">
        <v>0</v>
      </c>
      <c r="G19" s="73">
        <v>0</v>
      </c>
      <c r="H19" s="181">
        <v>0</v>
      </c>
      <c r="I19" s="223">
        <v>0</v>
      </c>
      <c r="J19" s="221">
        <v>22</v>
      </c>
      <c r="K19" s="224">
        <v>25</v>
      </c>
      <c r="L19" s="70">
        <v>0</v>
      </c>
      <c r="M19" s="71">
        <v>0</v>
      </c>
      <c r="N19" s="225">
        <v>0</v>
      </c>
      <c r="O19" s="224">
        <v>0</v>
      </c>
      <c r="P19" s="225">
        <v>0</v>
      </c>
      <c r="Q19" s="217">
        <v>0</v>
      </c>
      <c r="R19" s="225">
        <v>0</v>
      </c>
      <c r="S19" s="217">
        <v>0</v>
      </c>
      <c r="T19" s="212">
        <f>SUM(J19:Q19)</f>
        <v>47</v>
      </c>
      <c r="U19" s="228">
        <f>SMALL(IF(ISBLANK(L19:Q19),0,L19:Q19),1)</f>
        <v>0</v>
      </c>
      <c r="V19" s="229">
        <f>SUM(T19-U19)</f>
        <v>47</v>
      </c>
    </row>
    <row r="20" spans="1:22" ht="12" customHeight="1" x14ac:dyDescent="0.2">
      <c r="A20" s="210">
        <v>15</v>
      </c>
      <c r="B20" s="211" t="s">
        <v>227</v>
      </c>
      <c r="C20" s="103" t="s">
        <v>228</v>
      </c>
      <c r="D20" s="98">
        <v>331</v>
      </c>
      <c r="E20" s="98" t="s">
        <v>29</v>
      </c>
      <c r="F20" s="72">
        <v>0</v>
      </c>
      <c r="G20" s="73">
        <v>0</v>
      </c>
      <c r="H20" s="181">
        <v>0</v>
      </c>
      <c r="I20" s="223">
        <v>0</v>
      </c>
      <c r="J20" s="221">
        <v>25</v>
      </c>
      <c r="K20" s="224">
        <v>22</v>
      </c>
      <c r="L20" s="70">
        <v>0</v>
      </c>
      <c r="M20" s="71">
        <v>0</v>
      </c>
      <c r="N20" s="225">
        <v>0</v>
      </c>
      <c r="O20" s="224">
        <v>0</v>
      </c>
      <c r="P20" s="225">
        <v>0</v>
      </c>
      <c r="Q20" s="217">
        <v>0</v>
      </c>
      <c r="R20" s="225">
        <v>0</v>
      </c>
      <c r="S20" s="217">
        <v>0</v>
      </c>
      <c r="T20" s="212">
        <f>SUM(J20:Q20)</f>
        <v>47</v>
      </c>
      <c r="U20" s="228">
        <f>SMALL(IF(ISBLANK(L20:Q20),0,L20:Q20),1)</f>
        <v>0</v>
      </c>
      <c r="V20" s="229">
        <f>SUM(T20-U20)</f>
        <v>47</v>
      </c>
    </row>
    <row r="21" spans="1:22" ht="12" customHeight="1" x14ac:dyDescent="0.2">
      <c r="A21" s="210">
        <v>16</v>
      </c>
      <c r="B21" s="211" t="s">
        <v>284</v>
      </c>
      <c r="C21" s="103"/>
      <c r="D21" s="98">
        <v>11</v>
      </c>
      <c r="E21" s="98"/>
      <c r="F21" s="262">
        <v>0</v>
      </c>
      <c r="G21" s="263">
        <v>0</v>
      </c>
      <c r="H21" s="181">
        <v>0</v>
      </c>
      <c r="I21" s="223">
        <v>0</v>
      </c>
      <c r="J21" s="221">
        <v>0</v>
      </c>
      <c r="K21" s="224">
        <v>0</v>
      </c>
      <c r="L21" s="70">
        <v>0</v>
      </c>
      <c r="M21" s="71">
        <v>0</v>
      </c>
      <c r="N21" s="225">
        <v>0</v>
      </c>
      <c r="O21" s="224">
        <v>0</v>
      </c>
      <c r="P21" s="225">
        <v>16</v>
      </c>
      <c r="Q21" s="217">
        <v>17</v>
      </c>
      <c r="R21" s="225">
        <v>0</v>
      </c>
      <c r="S21" s="217">
        <v>0</v>
      </c>
      <c r="T21" s="212">
        <f>SUM(J21:Q21)</f>
        <v>33</v>
      </c>
      <c r="U21" s="228">
        <f>SMALL(IF(ISBLANK(L21:Q21),0,L21:Q21),1)</f>
        <v>0</v>
      </c>
      <c r="V21" s="229">
        <f>SUM(T21-U21)</f>
        <v>33</v>
      </c>
    </row>
    <row r="22" spans="1:22" ht="12" customHeight="1" x14ac:dyDescent="0.2">
      <c r="A22" s="210">
        <v>17</v>
      </c>
      <c r="B22" s="211" t="s">
        <v>285</v>
      </c>
      <c r="C22" s="103"/>
      <c r="D22" s="98">
        <v>26</v>
      </c>
      <c r="E22" s="98"/>
      <c r="F22" s="259">
        <v>0</v>
      </c>
      <c r="G22" s="260">
        <v>0</v>
      </c>
      <c r="H22" s="181">
        <v>0</v>
      </c>
      <c r="I22" s="223">
        <v>0</v>
      </c>
      <c r="J22" s="221">
        <v>0</v>
      </c>
      <c r="K22" s="224">
        <v>0</v>
      </c>
      <c r="L22" s="70">
        <v>0</v>
      </c>
      <c r="M22" s="71">
        <v>0</v>
      </c>
      <c r="N22" s="225">
        <v>0</v>
      </c>
      <c r="O22" s="224">
        <v>0</v>
      </c>
      <c r="P22" s="225">
        <v>15</v>
      </c>
      <c r="Q22" s="217">
        <v>16</v>
      </c>
      <c r="R22" s="225">
        <v>0</v>
      </c>
      <c r="S22" s="217">
        <v>0</v>
      </c>
      <c r="T22" s="212">
        <f>SUM(J22:Q22)</f>
        <v>31</v>
      </c>
      <c r="U22" s="228">
        <f>SMALL(IF(ISBLANK(L22:Q22),0,L22:Q22),1)</f>
        <v>0</v>
      </c>
      <c r="V22" s="229">
        <f>SUM(T22-U22)</f>
        <v>31</v>
      </c>
    </row>
    <row r="23" spans="1:22" ht="12" customHeight="1" x14ac:dyDescent="0.2">
      <c r="A23" s="210">
        <v>18</v>
      </c>
      <c r="B23" s="211" t="s">
        <v>229</v>
      </c>
      <c r="C23" s="103" t="s">
        <v>230</v>
      </c>
      <c r="D23" s="98" t="s">
        <v>231</v>
      </c>
      <c r="E23" s="98" t="s">
        <v>29</v>
      </c>
      <c r="F23" s="181">
        <v>0</v>
      </c>
      <c r="G23" s="264">
        <v>0</v>
      </c>
      <c r="H23" s="181">
        <v>0</v>
      </c>
      <c r="I23" s="223">
        <v>0</v>
      </c>
      <c r="J23" s="221">
        <v>13</v>
      </c>
      <c r="K23" s="224">
        <v>13</v>
      </c>
      <c r="L23" s="257">
        <v>0</v>
      </c>
      <c r="M23" s="258">
        <v>0</v>
      </c>
      <c r="N23" s="221">
        <v>0</v>
      </c>
      <c r="O23" s="224">
        <v>0</v>
      </c>
      <c r="P23" s="225">
        <v>0</v>
      </c>
      <c r="Q23" s="217">
        <v>0</v>
      </c>
      <c r="R23" s="225">
        <v>0</v>
      </c>
      <c r="S23" s="217">
        <v>0</v>
      </c>
      <c r="T23" s="212">
        <f>SUM(J23:Q23)</f>
        <v>26</v>
      </c>
      <c r="U23" s="228">
        <f>SMALL(IF(ISBLANK(L23:Q23),0,L23:Q23),1)</f>
        <v>0</v>
      </c>
      <c r="V23" s="229">
        <f>SUM(T23-U23)</f>
        <v>26</v>
      </c>
    </row>
    <row r="24" spans="1:22" ht="12" customHeight="1" x14ac:dyDescent="0.2">
      <c r="A24" s="210">
        <v>19</v>
      </c>
      <c r="B24" s="211" t="s">
        <v>225</v>
      </c>
      <c r="C24" s="103" t="s">
        <v>226</v>
      </c>
      <c r="D24" s="98"/>
      <c r="E24" s="98" t="s">
        <v>29</v>
      </c>
      <c r="F24" s="181">
        <v>0</v>
      </c>
      <c r="G24" s="264">
        <v>0</v>
      </c>
      <c r="H24" s="181">
        <v>0</v>
      </c>
      <c r="I24" s="223">
        <v>0</v>
      </c>
      <c r="J24" s="221">
        <v>11</v>
      </c>
      <c r="K24" s="226" t="s">
        <v>70</v>
      </c>
      <c r="L24" s="257">
        <v>0</v>
      </c>
      <c r="M24" s="258">
        <v>0</v>
      </c>
      <c r="N24" s="221">
        <v>0</v>
      </c>
      <c r="O24" s="224">
        <v>0</v>
      </c>
      <c r="P24" s="225">
        <v>0</v>
      </c>
      <c r="Q24" s="217">
        <v>0</v>
      </c>
      <c r="R24" s="225">
        <v>0</v>
      </c>
      <c r="S24" s="217">
        <v>0</v>
      </c>
      <c r="T24" s="212">
        <f>SUM(J24:Q24)</f>
        <v>11</v>
      </c>
      <c r="U24" s="228">
        <f>SMALL(IF(ISBLANK(L24:Q24),0,L24:Q24),1)</f>
        <v>0</v>
      </c>
      <c r="V24" s="229">
        <f>SUM(T24-U24)</f>
        <v>11</v>
      </c>
    </row>
    <row r="25" spans="1:22" ht="12" customHeight="1" x14ac:dyDescent="0.2">
      <c r="A25" s="210">
        <v>20</v>
      </c>
      <c r="B25" s="211" t="s">
        <v>269</v>
      </c>
      <c r="C25" s="103"/>
      <c r="D25" s="98">
        <v>18</v>
      </c>
      <c r="E25" s="98"/>
      <c r="F25" s="259">
        <v>0</v>
      </c>
      <c r="G25" s="260">
        <v>0</v>
      </c>
      <c r="H25" s="181">
        <v>0</v>
      </c>
      <c r="I25" s="223">
        <v>0</v>
      </c>
      <c r="J25" s="221">
        <v>0</v>
      </c>
      <c r="K25" s="224">
        <v>0</v>
      </c>
      <c r="L25" s="257">
        <v>0</v>
      </c>
      <c r="M25" s="258">
        <v>0</v>
      </c>
      <c r="N25" s="221">
        <v>11</v>
      </c>
      <c r="O25" s="224">
        <v>0</v>
      </c>
      <c r="P25" s="225">
        <v>0</v>
      </c>
      <c r="Q25" s="217">
        <v>0</v>
      </c>
      <c r="R25" s="225">
        <v>0</v>
      </c>
      <c r="S25" s="217">
        <v>0</v>
      </c>
      <c r="T25" s="212">
        <f>SUM(J25:Q25)</f>
        <v>11</v>
      </c>
      <c r="U25" s="228">
        <f>SMALL(IF(ISBLANK(L25:Q25),0,L25:Q25),1)</f>
        <v>0</v>
      </c>
      <c r="V25" s="229">
        <f>SUM(T25-U25)</f>
        <v>11</v>
      </c>
    </row>
    <row r="26" spans="1:22" ht="12" customHeight="1" x14ac:dyDescent="0.2">
      <c r="A26" s="210">
        <v>21</v>
      </c>
      <c r="B26" s="211" t="s">
        <v>108</v>
      </c>
      <c r="C26" s="103" t="s">
        <v>109</v>
      </c>
      <c r="D26" s="98">
        <v>22</v>
      </c>
      <c r="E26" s="98" t="s">
        <v>29</v>
      </c>
      <c r="F26" s="216" t="s">
        <v>95</v>
      </c>
      <c r="G26" s="179" t="s">
        <v>95</v>
      </c>
      <c r="H26" s="181">
        <v>0</v>
      </c>
      <c r="I26" s="223">
        <v>0</v>
      </c>
      <c r="J26" s="221">
        <v>0</v>
      </c>
      <c r="K26" s="224">
        <v>0</v>
      </c>
      <c r="L26" s="225">
        <v>0</v>
      </c>
      <c r="M26" s="217">
        <v>0</v>
      </c>
      <c r="N26" s="221">
        <v>0</v>
      </c>
      <c r="O26" s="224">
        <v>0</v>
      </c>
      <c r="P26" s="225">
        <v>0</v>
      </c>
      <c r="Q26" s="217">
        <v>0</v>
      </c>
      <c r="R26" s="225">
        <v>0</v>
      </c>
      <c r="S26" s="217">
        <v>0</v>
      </c>
      <c r="T26" s="212">
        <f>SUM(J26:Q26)</f>
        <v>0</v>
      </c>
      <c r="U26" s="228">
        <f>SMALL(IF(ISBLANK(L26:Q26),0,L26:Q26),1)</f>
        <v>0</v>
      </c>
      <c r="V26" s="229">
        <f>SUM(T26-U26)</f>
        <v>0</v>
      </c>
    </row>
    <row r="27" spans="1:22" ht="12" customHeight="1" x14ac:dyDescent="0.2">
      <c r="A27" s="210">
        <v>22</v>
      </c>
      <c r="B27" s="211" t="s">
        <v>270</v>
      </c>
      <c r="C27" s="103"/>
      <c r="D27" s="98">
        <v>7</v>
      </c>
      <c r="E27" s="98"/>
      <c r="F27" s="259">
        <v>0</v>
      </c>
      <c r="G27" s="260">
        <v>0</v>
      </c>
      <c r="H27" s="181">
        <v>0</v>
      </c>
      <c r="I27" s="223">
        <v>0</v>
      </c>
      <c r="J27" s="221">
        <v>0</v>
      </c>
      <c r="K27" s="224">
        <v>0</v>
      </c>
      <c r="L27" s="225">
        <v>0</v>
      </c>
      <c r="M27" s="217">
        <v>0</v>
      </c>
      <c r="N27" s="221">
        <v>0</v>
      </c>
      <c r="O27" s="224">
        <v>0</v>
      </c>
      <c r="P27" s="225">
        <v>0</v>
      </c>
      <c r="Q27" s="217">
        <v>0</v>
      </c>
      <c r="R27" s="225">
        <v>0</v>
      </c>
      <c r="S27" s="217">
        <v>0</v>
      </c>
      <c r="T27" s="212">
        <f>SUM(J27:Q27)</f>
        <v>0</v>
      </c>
      <c r="U27" s="228">
        <f>SMALL(IF(ISBLANK(L27:Q27),0,L27:Q27),1)</f>
        <v>0</v>
      </c>
      <c r="V27" s="229">
        <f>SUM(T27-U27)</f>
        <v>0</v>
      </c>
    </row>
    <row r="28" spans="1:22" ht="12" customHeight="1" x14ac:dyDescent="0.2">
      <c r="A28" s="210"/>
      <c r="B28" s="211"/>
      <c r="C28" s="103"/>
      <c r="D28" s="98"/>
      <c r="E28" s="98"/>
      <c r="F28" s="216"/>
      <c r="G28" s="179"/>
      <c r="H28" s="181"/>
      <c r="I28" s="223"/>
      <c r="J28" s="221"/>
      <c r="K28" s="224"/>
      <c r="L28" s="257"/>
      <c r="M28" s="258"/>
      <c r="N28" s="221"/>
      <c r="O28" s="224"/>
      <c r="P28" s="225"/>
      <c r="Q28" s="217"/>
      <c r="R28" s="225"/>
      <c r="S28" s="217"/>
      <c r="T28" s="212"/>
      <c r="U28" s="228"/>
      <c r="V28" s="229"/>
    </row>
    <row r="29" spans="1:22" x14ac:dyDescent="0.2">
      <c r="A29" s="210"/>
      <c r="B29" s="213"/>
      <c r="C29" s="214"/>
      <c r="D29" s="215"/>
      <c r="E29" s="215"/>
      <c r="F29" s="218"/>
      <c r="G29" s="220"/>
      <c r="H29" s="218"/>
      <c r="I29" s="219"/>
      <c r="J29" s="222"/>
      <c r="K29" s="220"/>
      <c r="L29" s="218"/>
      <c r="M29" s="219"/>
      <c r="N29" s="222"/>
      <c r="O29" s="220"/>
      <c r="P29" s="218"/>
      <c r="Q29" s="219"/>
      <c r="R29" s="218"/>
      <c r="S29" s="219"/>
      <c r="T29" s="212"/>
      <c r="U29" s="212"/>
      <c r="V29" s="212"/>
    </row>
    <row r="30" spans="1:22" ht="13.5" customHeight="1" x14ac:dyDescent="0.2">
      <c r="A30" s="209"/>
      <c r="B30" s="3"/>
      <c r="C30" s="3"/>
      <c r="D30" s="3"/>
      <c r="E30" s="3"/>
      <c r="F30" s="278">
        <v>11</v>
      </c>
      <c r="G30" s="280"/>
      <c r="H30" s="278">
        <v>12</v>
      </c>
      <c r="I30" s="280"/>
      <c r="J30" s="278">
        <v>14</v>
      </c>
      <c r="K30" s="280"/>
      <c r="L30" s="278">
        <v>10</v>
      </c>
      <c r="M30" s="280"/>
      <c r="N30" s="278">
        <v>13</v>
      </c>
      <c r="O30" s="280"/>
      <c r="P30" s="278">
        <v>10</v>
      </c>
      <c r="Q30" s="279"/>
      <c r="R30" s="341">
        <v>8</v>
      </c>
      <c r="S30" s="342"/>
      <c r="T30" s="35"/>
      <c r="U30" s="35"/>
      <c r="V30" s="2">
        <f>AVERAGE(F30:S30)</f>
        <v>11.142857142857142</v>
      </c>
    </row>
    <row r="31" spans="1:22" ht="13.5" thickBot="1" x14ac:dyDescent="0.25">
      <c r="A31" s="8"/>
    </row>
  </sheetData>
  <sortState ref="B7:V27">
    <sortCondition descending="1" ref="V7:V27"/>
  </sortState>
  <mergeCells count="30">
    <mergeCell ref="R2:S3"/>
    <mergeCell ref="R4:S4"/>
    <mergeCell ref="R30:S30"/>
    <mergeCell ref="N4:O4"/>
    <mergeCell ref="L2:M3"/>
    <mergeCell ref="L4:M4"/>
    <mergeCell ref="J2:K3"/>
    <mergeCell ref="J4:K4"/>
    <mergeCell ref="U2:U5"/>
    <mergeCell ref="V2:V5"/>
    <mergeCell ref="T2:T5"/>
    <mergeCell ref="E2:E5"/>
    <mergeCell ref="A1:V1"/>
    <mergeCell ref="A2:A5"/>
    <mergeCell ref="B2:B5"/>
    <mergeCell ref="C2:C5"/>
    <mergeCell ref="D2:D5"/>
    <mergeCell ref="P2:Q3"/>
    <mergeCell ref="P4:Q4"/>
    <mergeCell ref="H2:I3"/>
    <mergeCell ref="H4:I4"/>
    <mergeCell ref="F2:G3"/>
    <mergeCell ref="F4:G4"/>
    <mergeCell ref="N2:O3"/>
    <mergeCell ref="P30:Q30"/>
    <mergeCell ref="F30:G30"/>
    <mergeCell ref="H30:I30"/>
    <mergeCell ref="J30:K30"/>
    <mergeCell ref="L30:M30"/>
    <mergeCell ref="N30:O30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2"/>
  <sheetViews>
    <sheetView workbookViewId="0">
      <pane ySplit="5" topLeftCell="A6" activePane="bottomLeft" state="frozen"/>
      <selection pane="bottomLeft" sqref="A1:V1"/>
    </sheetView>
  </sheetViews>
  <sheetFormatPr defaultRowHeight="12.75" x14ac:dyDescent="0.2"/>
  <cols>
    <col min="1" max="1" width="4.140625" style="1" bestFit="1" customWidth="1"/>
    <col min="2" max="2" width="25.7109375" style="1" customWidth="1"/>
    <col min="3" max="3" width="7" style="1" bestFit="1" customWidth="1"/>
    <col min="4" max="5" width="7.28515625" style="1" customWidth="1"/>
    <col min="6" max="11" width="4.28515625" style="1" customWidth="1"/>
    <col min="12" max="12" width="4.42578125" style="1" customWidth="1"/>
    <col min="13" max="19" width="4.28515625" style="1" customWidth="1"/>
    <col min="20" max="21" width="7.140625" style="1" customWidth="1"/>
    <col min="22" max="22" width="8.42578125" style="1" customWidth="1"/>
    <col min="23" max="16384" width="9.140625" style="1"/>
  </cols>
  <sheetData>
    <row r="1" spans="1:22" ht="26.25" customHeight="1" thickBot="1" x14ac:dyDescent="0.25">
      <c r="A1" s="290" t="s">
        <v>150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2"/>
    </row>
    <row r="2" spans="1:22" ht="12.75" customHeight="1" x14ac:dyDescent="0.2">
      <c r="A2" s="293" t="s">
        <v>4</v>
      </c>
      <c r="B2" s="295" t="s">
        <v>3</v>
      </c>
      <c r="C2" s="295" t="s">
        <v>2</v>
      </c>
      <c r="D2" s="297" t="s">
        <v>1</v>
      </c>
      <c r="E2" s="287" t="s">
        <v>7</v>
      </c>
      <c r="F2" s="299" t="s">
        <v>34</v>
      </c>
      <c r="G2" s="300"/>
      <c r="H2" s="299" t="s">
        <v>165</v>
      </c>
      <c r="I2" s="300"/>
      <c r="J2" s="299" t="s">
        <v>165</v>
      </c>
      <c r="K2" s="300"/>
      <c r="L2" s="299" t="s">
        <v>34</v>
      </c>
      <c r="M2" s="300"/>
      <c r="N2" s="299" t="s">
        <v>266</v>
      </c>
      <c r="O2" s="300"/>
      <c r="P2" s="299" t="s">
        <v>165</v>
      </c>
      <c r="Q2" s="300"/>
      <c r="R2" s="299" t="s">
        <v>34</v>
      </c>
      <c r="S2" s="300"/>
      <c r="T2" s="281" t="s">
        <v>9</v>
      </c>
      <c r="U2" s="284" t="s">
        <v>10</v>
      </c>
      <c r="V2" s="303" t="s">
        <v>0</v>
      </c>
    </row>
    <row r="3" spans="1:22" ht="24.75" customHeight="1" thickBot="1" x14ac:dyDescent="0.25">
      <c r="A3" s="293"/>
      <c r="B3" s="295"/>
      <c r="C3" s="295"/>
      <c r="D3" s="297"/>
      <c r="E3" s="288"/>
      <c r="F3" s="308"/>
      <c r="G3" s="309"/>
      <c r="H3" s="308"/>
      <c r="I3" s="309"/>
      <c r="J3" s="308"/>
      <c r="K3" s="309"/>
      <c r="L3" s="308"/>
      <c r="M3" s="309"/>
      <c r="N3" s="308"/>
      <c r="O3" s="309"/>
      <c r="P3" s="301"/>
      <c r="Q3" s="302"/>
      <c r="R3" s="308"/>
      <c r="S3" s="309"/>
      <c r="T3" s="282"/>
      <c r="U3" s="285"/>
      <c r="V3" s="304"/>
    </row>
    <row r="4" spans="1:22" ht="13.5" thickBot="1" x14ac:dyDescent="0.25">
      <c r="A4" s="293"/>
      <c r="B4" s="295"/>
      <c r="C4" s="295"/>
      <c r="D4" s="297"/>
      <c r="E4" s="288"/>
      <c r="F4" s="306">
        <v>42400</v>
      </c>
      <c r="G4" s="307"/>
      <c r="H4" s="306">
        <v>42435</v>
      </c>
      <c r="I4" s="307"/>
      <c r="J4" s="306">
        <v>42498</v>
      </c>
      <c r="K4" s="307"/>
      <c r="L4" s="306">
        <v>42562</v>
      </c>
      <c r="M4" s="307"/>
      <c r="N4" s="306">
        <v>42623</v>
      </c>
      <c r="O4" s="307"/>
      <c r="P4" s="306">
        <v>42638</v>
      </c>
      <c r="Q4" s="307"/>
      <c r="R4" s="329">
        <v>42673</v>
      </c>
      <c r="S4" s="330"/>
      <c r="T4" s="282"/>
      <c r="U4" s="285"/>
      <c r="V4" s="304"/>
    </row>
    <row r="5" spans="1:22" ht="13.5" thickBot="1" x14ac:dyDescent="0.25">
      <c r="A5" s="294"/>
      <c r="B5" s="296"/>
      <c r="C5" s="296"/>
      <c r="D5" s="298"/>
      <c r="E5" s="289"/>
      <c r="F5" s="20" t="s">
        <v>5</v>
      </c>
      <c r="G5" s="21" t="s">
        <v>6</v>
      </c>
      <c r="H5" s="20" t="s">
        <v>5</v>
      </c>
      <c r="I5" s="21" t="s">
        <v>6</v>
      </c>
      <c r="J5" s="20" t="s">
        <v>5</v>
      </c>
      <c r="K5" s="21" t="s">
        <v>6</v>
      </c>
      <c r="L5" s="20" t="s">
        <v>5</v>
      </c>
      <c r="M5" s="21" t="s">
        <v>6</v>
      </c>
      <c r="N5" s="20" t="s">
        <v>5</v>
      </c>
      <c r="O5" s="21" t="s">
        <v>6</v>
      </c>
      <c r="P5" s="20" t="s">
        <v>5</v>
      </c>
      <c r="Q5" s="36" t="s">
        <v>6</v>
      </c>
      <c r="R5" s="277" t="s">
        <v>5</v>
      </c>
      <c r="S5" s="36" t="s">
        <v>6</v>
      </c>
      <c r="T5" s="283"/>
      <c r="U5" s="286"/>
      <c r="V5" s="305"/>
    </row>
    <row r="6" spans="1:22" x14ac:dyDescent="0.2">
      <c r="A6" s="11">
        <v>1</v>
      </c>
      <c r="B6" s="60" t="s">
        <v>144</v>
      </c>
      <c r="C6" s="55" t="s">
        <v>145</v>
      </c>
      <c r="D6" s="61">
        <v>58</v>
      </c>
      <c r="E6" s="66" t="s">
        <v>29</v>
      </c>
      <c r="F6" s="57">
        <v>25</v>
      </c>
      <c r="G6" s="58">
        <v>25</v>
      </c>
      <c r="H6" s="57">
        <v>25</v>
      </c>
      <c r="I6" s="58">
        <v>25</v>
      </c>
      <c r="J6" s="57">
        <v>25</v>
      </c>
      <c r="K6" s="58">
        <v>25</v>
      </c>
      <c r="L6" s="57">
        <v>25</v>
      </c>
      <c r="M6" s="58">
        <v>25</v>
      </c>
      <c r="N6" s="57">
        <v>25</v>
      </c>
      <c r="O6" s="58">
        <v>25</v>
      </c>
      <c r="P6" s="57">
        <v>25</v>
      </c>
      <c r="Q6" s="59">
        <v>25</v>
      </c>
      <c r="R6" s="332">
        <v>0</v>
      </c>
      <c r="S6" s="333">
        <v>0</v>
      </c>
      <c r="T6" s="39">
        <f>SUM(F6:S6)</f>
        <v>300</v>
      </c>
      <c r="U6" s="44">
        <v>0</v>
      </c>
      <c r="V6" s="41">
        <f t="shared" ref="V6:V11" si="0">SUM(T6-U6)</f>
        <v>300</v>
      </c>
    </row>
    <row r="7" spans="1:22" x14ac:dyDescent="0.2">
      <c r="A7" s="9">
        <v>2</v>
      </c>
      <c r="B7" s="54" t="s">
        <v>146</v>
      </c>
      <c r="C7" s="55" t="s">
        <v>147</v>
      </c>
      <c r="D7" s="61">
        <v>11</v>
      </c>
      <c r="E7" s="62" t="s">
        <v>29</v>
      </c>
      <c r="F7" s="267">
        <v>20</v>
      </c>
      <c r="G7" s="81">
        <v>20</v>
      </c>
      <c r="H7" s="267">
        <v>20</v>
      </c>
      <c r="I7" s="81">
        <v>20</v>
      </c>
      <c r="J7" s="267">
        <v>20</v>
      </c>
      <c r="K7" s="81">
        <v>20</v>
      </c>
      <c r="L7" s="267">
        <v>0</v>
      </c>
      <c r="M7" s="81">
        <v>0</v>
      </c>
      <c r="N7" s="63">
        <v>19</v>
      </c>
      <c r="O7" s="64">
        <v>20</v>
      </c>
      <c r="P7" s="267">
        <v>22</v>
      </c>
      <c r="Q7" s="65">
        <v>22</v>
      </c>
      <c r="R7" s="225">
        <v>25</v>
      </c>
      <c r="S7" s="343" t="s">
        <v>70</v>
      </c>
      <c r="T7" s="42">
        <f>SUM(F7:R7)</f>
        <v>228</v>
      </c>
      <c r="U7" s="44">
        <f>SMALL(IF(ISBLANK(L7:Q7),0,L7:Q7),1)</f>
        <v>0</v>
      </c>
      <c r="V7" s="41">
        <f>SUM(T7-U7)</f>
        <v>228</v>
      </c>
    </row>
    <row r="8" spans="1:22" x14ac:dyDescent="0.2">
      <c r="A8" s="9">
        <v>3</v>
      </c>
      <c r="B8" s="60" t="s">
        <v>142</v>
      </c>
      <c r="C8" s="55" t="s">
        <v>143</v>
      </c>
      <c r="D8" s="61">
        <v>15</v>
      </c>
      <c r="E8" s="66" t="s">
        <v>29</v>
      </c>
      <c r="F8" s="87">
        <v>22</v>
      </c>
      <c r="G8" s="88">
        <v>22</v>
      </c>
      <c r="H8" s="87">
        <v>22</v>
      </c>
      <c r="I8" s="88">
        <v>22</v>
      </c>
      <c r="J8" s="87">
        <v>22</v>
      </c>
      <c r="K8" s="88">
        <v>22</v>
      </c>
      <c r="L8" s="87">
        <v>22</v>
      </c>
      <c r="M8" s="217">
        <v>22</v>
      </c>
      <c r="N8" s="63">
        <v>22</v>
      </c>
      <c r="O8" s="64">
        <v>22</v>
      </c>
      <c r="P8" s="87">
        <v>0</v>
      </c>
      <c r="Q8" s="65">
        <v>0</v>
      </c>
      <c r="R8" s="225">
        <v>0</v>
      </c>
      <c r="S8" s="217">
        <v>0</v>
      </c>
      <c r="T8" s="32">
        <f>SUM(F8:S8)</f>
        <v>220</v>
      </c>
      <c r="U8" s="45">
        <f>SMALL(IF(ISBLANK(L8:Q8),0,L8:Q8),1)</f>
        <v>0</v>
      </c>
      <c r="V8" s="17">
        <f>SUM(T8-U8)</f>
        <v>220</v>
      </c>
    </row>
    <row r="9" spans="1:22" x14ac:dyDescent="0.2">
      <c r="A9" s="9">
        <v>4</v>
      </c>
      <c r="B9" s="60" t="s">
        <v>251</v>
      </c>
      <c r="C9" s="55" t="s">
        <v>252</v>
      </c>
      <c r="D9" s="61">
        <v>101</v>
      </c>
      <c r="E9" s="69" t="s">
        <v>29</v>
      </c>
      <c r="F9" s="72">
        <v>0</v>
      </c>
      <c r="G9" s="73">
        <v>0</v>
      </c>
      <c r="H9" s="72">
        <v>0</v>
      </c>
      <c r="I9" s="73">
        <v>0</v>
      </c>
      <c r="J9" s="72">
        <v>0</v>
      </c>
      <c r="K9" s="73">
        <v>0</v>
      </c>
      <c r="L9" s="67">
        <v>20</v>
      </c>
      <c r="M9" s="223">
        <v>20</v>
      </c>
      <c r="N9" s="63">
        <v>20</v>
      </c>
      <c r="O9" s="64">
        <v>19</v>
      </c>
      <c r="P9" s="72">
        <v>0</v>
      </c>
      <c r="Q9" s="65">
        <v>0</v>
      </c>
      <c r="R9" s="225">
        <v>0</v>
      </c>
      <c r="S9" s="217">
        <v>0</v>
      </c>
      <c r="T9" s="32">
        <f>SUM(F9:S9)</f>
        <v>79</v>
      </c>
      <c r="U9" s="43">
        <v>0</v>
      </c>
      <c r="V9" s="17">
        <f>SUM(T9-U9)</f>
        <v>79</v>
      </c>
    </row>
    <row r="10" spans="1:22" x14ac:dyDescent="0.2">
      <c r="A10" s="9">
        <v>5</v>
      </c>
      <c r="B10" s="54" t="s">
        <v>104</v>
      </c>
      <c r="C10" s="55" t="s">
        <v>105</v>
      </c>
      <c r="D10" s="55" t="s">
        <v>303</v>
      </c>
      <c r="E10" s="77" t="s">
        <v>29</v>
      </c>
      <c r="F10" s="70">
        <v>0</v>
      </c>
      <c r="G10" s="71">
        <v>0</v>
      </c>
      <c r="H10" s="70">
        <v>0</v>
      </c>
      <c r="I10" s="71">
        <v>0</v>
      </c>
      <c r="J10" s="70">
        <v>0</v>
      </c>
      <c r="K10" s="71">
        <v>0</v>
      </c>
      <c r="L10" s="87">
        <v>0</v>
      </c>
      <c r="M10" s="188">
        <v>0</v>
      </c>
      <c r="N10" s="63">
        <v>0</v>
      </c>
      <c r="O10" s="64">
        <v>0</v>
      </c>
      <c r="P10" s="70">
        <v>0</v>
      </c>
      <c r="Q10" s="65">
        <v>0</v>
      </c>
      <c r="R10" s="225">
        <v>22</v>
      </c>
      <c r="S10" s="217">
        <v>25</v>
      </c>
      <c r="T10" s="32">
        <f>SUM(F10:S10)</f>
        <v>47</v>
      </c>
      <c r="U10" s="43">
        <f>SMALL(IF(ISBLANK(L10:Q10),0,L10:Q10),1)</f>
        <v>0</v>
      </c>
      <c r="V10" s="17">
        <f>SUM(T10-U10)</f>
        <v>47</v>
      </c>
    </row>
    <row r="11" spans="1:22" x14ac:dyDescent="0.2">
      <c r="A11" s="9">
        <v>6</v>
      </c>
      <c r="B11" s="89" t="s">
        <v>232</v>
      </c>
      <c r="C11" s="75" t="s">
        <v>233</v>
      </c>
      <c r="D11" s="93" t="s">
        <v>234</v>
      </c>
      <c r="E11" s="77" t="s">
        <v>29</v>
      </c>
      <c r="F11" s="70">
        <v>0</v>
      </c>
      <c r="G11" s="71">
        <v>0</v>
      </c>
      <c r="H11" s="70">
        <v>0</v>
      </c>
      <c r="I11" s="71">
        <v>0</v>
      </c>
      <c r="J11" s="70">
        <v>19</v>
      </c>
      <c r="K11" s="71">
        <v>19</v>
      </c>
      <c r="L11" s="72">
        <v>0</v>
      </c>
      <c r="M11" s="73">
        <v>0</v>
      </c>
      <c r="N11" s="63">
        <v>0</v>
      </c>
      <c r="O11" s="64">
        <v>0</v>
      </c>
      <c r="P11" s="70">
        <v>0</v>
      </c>
      <c r="Q11" s="65">
        <v>0</v>
      </c>
      <c r="R11" s="225">
        <v>0</v>
      </c>
      <c r="S11" s="217">
        <v>0</v>
      </c>
      <c r="T11" s="32">
        <f>SUM(F11:S11)</f>
        <v>38</v>
      </c>
      <c r="U11" s="45">
        <f>SMALL(IF(ISBLANK(L11:Q11),0,L11:Q11),1)</f>
        <v>0</v>
      </c>
      <c r="V11" s="17">
        <f>SUM(T11-U11)</f>
        <v>38</v>
      </c>
    </row>
    <row r="12" spans="1:22" x14ac:dyDescent="0.2">
      <c r="A12" s="9">
        <v>7</v>
      </c>
      <c r="B12" s="54" t="s">
        <v>169</v>
      </c>
      <c r="C12" s="77" t="s">
        <v>170</v>
      </c>
      <c r="D12" s="78" t="s">
        <v>211</v>
      </c>
      <c r="E12" s="77" t="s">
        <v>29</v>
      </c>
      <c r="F12" s="70">
        <v>0</v>
      </c>
      <c r="G12" s="71">
        <v>0</v>
      </c>
      <c r="H12" s="70">
        <v>0</v>
      </c>
      <c r="I12" s="71">
        <v>0</v>
      </c>
      <c r="J12" s="70">
        <v>18</v>
      </c>
      <c r="K12" s="71">
        <v>18</v>
      </c>
      <c r="L12" s="72">
        <v>0</v>
      </c>
      <c r="M12" s="73">
        <v>0</v>
      </c>
      <c r="N12" s="63">
        <v>0</v>
      </c>
      <c r="O12" s="64">
        <v>0</v>
      </c>
      <c r="P12" s="70">
        <v>0</v>
      </c>
      <c r="Q12" s="65">
        <v>0</v>
      </c>
      <c r="R12" s="225">
        <v>0</v>
      </c>
      <c r="S12" s="217">
        <v>0</v>
      </c>
      <c r="T12" s="32">
        <f>SUM(F12:S12)</f>
        <v>36</v>
      </c>
      <c r="U12" s="43">
        <f>SMALL(IF(ISBLANK(L12:Q12),0,L12:Q12),1)</f>
        <v>0</v>
      </c>
      <c r="V12" s="17">
        <f>SUM(T12-U12)</f>
        <v>36</v>
      </c>
    </row>
    <row r="13" spans="1:22" x14ac:dyDescent="0.2">
      <c r="A13" s="9">
        <v>8</v>
      </c>
      <c r="B13" s="60"/>
      <c r="C13" s="77"/>
      <c r="D13" s="82"/>
      <c r="E13" s="69"/>
      <c r="F13" s="70"/>
      <c r="G13" s="71"/>
      <c r="H13" s="70"/>
      <c r="I13" s="71"/>
      <c r="J13" s="70"/>
      <c r="K13" s="71"/>
      <c r="L13" s="70"/>
      <c r="M13" s="71"/>
      <c r="N13" s="63"/>
      <c r="O13" s="64"/>
      <c r="P13" s="70"/>
      <c r="Q13" s="65"/>
      <c r="R13" s="225"/>
      <c r="S13" s="217"/>
      <c r="T13" s="32">
        <f t="shared" ref="T12:T20" si="1">SUM(F13:Q13)</f>
        <v>0</v>
      </c>
      <c r="U13" s="43" t="e">
        <f t="shared" ref="U12:U20" si="2">SMALL(IF(ISBLANK(L13:Q13),0,L13:Q13),1)</f>
        <v>#NUM!</v>
      </c>
      <c r="V13" s="17" t="e">
        <f t="shared" ref="V12:V20" si="3">SUM(T13-U13)</f>
        <v>#NUM!</v>
      </c>
    </row>
    <row r="14" spans="1:22" x14ac:dyDescent="0.2">
      <c r="A14" s="9">
        <v>9</v>
      </c>
      <c r="B14" s="54"/>
      <c r="C14" s="75"/>
      <c r="D14" s="78"/>
      <c r="E14" s="77"/>
      <c r="F14" s="70"/>
      <c r="G14" s="71"/>
      <c r="H14" s="70"/>
      <c r="I14" s="71"/>
      <c r="J14" s="70"/>
      <c r="K14" s="71"/>
      <c r="L14" s="70"/>
      <c r="M14" s="71"/>
      <c r="N14" s="63"/>
      <c r="O14" s="64"/>
      <c r="P14" s="70"/>
      <c r="Q14" s="65"/>
      <c r="R14" s="225"/>
      <c r="S14" s="217"/>
      <c r="T14" s="32">
        <f t="shared" si="1"/>
        <v>0</v>
      </c>
      <c r="U14" s="43" t="e">
        <f t="shared" si="2"/>
        <v>#NUM!</v>
      </c>
      <c r="V14" s="17" t="e">
        <f t="shared" si="3"/>
        <v>#NUM!</v>
      </c>
    </row>
    <row r="15" spans="1:22" x14ac:dyDescent="0.2">
      <c r="A15" s="9">
        <v>10</v>
      </c>
      <c r="B15" s="54"/>
      <c r="C15" s="55"/>
      <c r="D15" s="55"/>
      <c r="E15" s="77"/>
      <c r="F15" s="70"/>
      <c r="G15" s="71"/>
      <c r="H15" s="70"/>
      <c r="I15" s="71"/>
      <c r="J15" s="70"/>
      <c r="K15" s="71"/>
      <c r="L15" s="70"/>
      <c r="M15" s="71"/>
      <c r="N15" s="63"/>
      <c r="O15" s="64"/>
      <c r="P15" s="70"/>
      <c r="Q15" s="65"/>
      <c r="R15" s="225"/>
      <c r="S15" s="217"/>
      <c r="T15" s="32">
        <f t="shared" si="1"/>
        <v>0</v>
      </c>
      <c r="U15" s="43" t="e">
        <f t="shared" si="2"/>
        <v>#NUM!</v>
      </c>
      <c r="V15" s="17" t="e">
        <f t="shared" si="3"/>
        <v>#NUM!</v>
      </c>
    </row>
    <row r="16" spans="1:22" x14ac:dyDescent="0.2">
      <c r="A16" s="9">
        <v>11</v>
      </c>
      <c r="B16" s="83"/>
      <c r="C16" s="84"/>
      <c r="D16" s="55"/>
      <c r="E16" s="77"/>
      <c r="F16" s="70"/>
      <c r="G16" s="71"/>
      <c r="H16" s="70"/>
      <c r="I16" s="71"/>
      <c r="J16" s="70"/>
      <c r="K16" s="71"/>
      <c r="L16" s="70"/>
      <c r="M16" s="71"/>
      <c r="N16" s="63"/>
      <c r="O16" s="64"/>
      <c r="P16" s="70"/>
      <c r="Q16" s="65"/>
      <c r="R16" s="225"/>
      <c r="S16" s="217"/>
      <c r="T16" s="32">
        <f t="shared" si="1"/>
        <v>0</v>
      </c>
      <c r="U16" s="43" t="e">
        <f t="shared" si="2"/>
        <v>#NUM!</v>
      </c>
      <c r="V16" s="17" t="e">
        <f t="shared" si="3"/>
        <v>#NUM!</v>
      </c>
    </row>
    <row r="17" spans="1:22" x14ac:dyDescent="0.2">
      <c r="A17" s="9">
        <v>12</v>
      </c>
      <c r="B17" s="86"/>
      <c r="C17" s="84"/>
      <c r="D17" s="61"/>
      <c r="E17" s="69"/>
      <c r="F17" s="70"/>
      <c r="G17" s="71"/>
      <c r="H17" s="70"/>
      <c r="I17" s="71"/>
      <c r="J17" s="70"/>
      <c r="K17" s="71"/>
      <c r="L17" s="70"/>
      <c r="M17" s="71"/>
      <c r="N17" s="63"/>
      <c r="O17" s="64"/>
      <c r="P17" s="70"/>
      <c r="Q17" s="65"/>
      <c r="R17" s="225"/>
      <c r="S17" s="217"/>
      <c r="T17" s="32">
        <f t="shared" si="1"/>
        <v>0</v>
      </c>
      <c r="U17" s="43" t="e">
        <f t="shared" si="2"/>
        <v>#NUM!</v>
      </c>
      <c r="V17" s="17" t="e">
        <f t="shared" si="3"/>
        <v>#NUM!</v>
      </c>
    </row>
    <row r="18" spans="1:22" x14ac:dyDescent="0.2">
      <c r="A18" s="9">
        <v>13</v>
      </c>
      <c r="B18" s="94"/>
      <c r="C18" s="90"/>
      <c r="D18" s="95"/>
      <c r="E18" s="69"/>
      <c r="F18" s="70"/>
      <c r="G18" s="71"/>
      <c r="H18" s="70"/>
      <c r="I18" s="71"/>
      <c r="J18" s="70"/>
      <c r="K18" s="71"/>
      <c r="L18" s="70"/>
      <c r="M18" s="71"/>
      <c r="N18" s="63"/>
      <c r="O18" s="64"/>
      <c r="P18" s="70"/>
      <c r="Q18" s="65"/>
      <c r="R18" s="225"/>
      <c r="S18" s="217"/>
      <c r="T18" s="32">
        <f t="shared" si="1"/>
        <v>0</v>
      </c>
      <c r="U18" s="43" t="e">
        <f t="shared" si="2"/>
        <v>#NUM!</v>
      </c>
      <c r="V18" s="17" t="e">
        <f t="shared" si="3"/>
        <v>#NUM!</v>
      </c>
    </row>
    <row r="19" spans="1:22" x14ac:dyDescent="0.2">
      <c r="A19" s="9">
        <v>14</v>
      </c>
      <c r="B19" s="96"/>
      <c r="C19" s="97"/>
      <c r="D19" s="61"/>
      <c r="E19" s="62"/>
      <c r="F19" s="70"/>
      <c r="G19" s="71"/>
      <c r="H19" s="70"/>
      <c r="I19" s="71"/>
      <c r="J19" s="70"/>
      <c r="K19" s="71"/>
      <c r="L19" s="70"/>
      <c r="M19" s="71"/>
      <c r="N19" s="63"/>
      <c r="O19" s="64"/>
      <c r="P19" s="70"/>
      <c r="Q19" s="65"/>
      <c r="R19" s="225"/>
      <c r="S19" s="217"/>
      <c r="T19" s="32">
        <f t="shared" si="1"/>
        <v>0</v>
      </c>
      <c r="U19" s="43" t="e">
        <f t="shared" si="2"/>
        <v>#NUM!</v>
      </c>
      <c r="V19" s="17" t="e">
        <f t="shared" si="3"/>
        <v>#NUM!</v>
      </c>
    </row>
    <row r="20" spans="1:22" x14ac:dyDescent="0.2">
      <c r="A20" s="9">
        <v>15</v>
      </c>
      <c r="B20" s="54"/>
      <c r="C20" s="55"/>
      <c r="D20" s="61"/>
      <c r="E20" s="98"/>
      <c r="F20" s="70"/>
      <c r="G20" s="71"/>
      <c r="H20" s="70"/>
      <c r="I20" s="71"/>
      <c r="J20" s="70"/>
      <c r="K20" s="71"/>
      <c r="L20" s="70"/>
      <c r="M20" s="71"/>
      <c r="N20" s="63"/>
      <c r="O20" s="64"/>
      <c r="P20" s="70"/>
      <c r="Q20" s="65"/>
      <c r="R20" s="225"/>
      <c r="S20" s="217"/>
      <c r="T20" s="32">
        <f t="shared" si="1"/>
        <v>0</v>
      </c>
      <c r="U20" s="43" t="e">
        <f t="shared" si="2"/>
        <v>#NUM!</v>
      </c>
      <c r="V20" s="17" t="e">
        <f t="shared" si="3"/>
        <v>#NUM!</v>
      </c>
    </row>
    <row r="21" spans="1:22" ht="13.5" thickBot="1" x14ac:dyDescent="0.25">
      <c r="A21" s="8"/>
      <c r="B21" s="7"/>
      <c r="C21" s="6"/>
      <c r="D21" s="18"/>
      <c r="E21" s="24"/>
      <c r="F21" s="12"/>
      <c r="G21" s="5"/>
      <c r="H21" s="12"/>
      <c r="I21" s="5"/>
      <c r="J21" s="12"/>
      <c r="K21" s="5"/>
      <c r="L21" s="12"/>
      <c r="M21" s="5"/>
      <c r="N21" s="12"/>
      <c r="O21" s="5"/>
      <c r="P21" s="12"/>
      <c r="Q21" s="4"/>
      <c r="R21" s="336"/>
      <c r="S21" s="335"/>
      <c r="T21" s="38"/>
      <c r="U21" s="38"/>
      <c r="V21" s="16"/>
    </row>
    <row r="22" spans="1:22" x14ac:dyDescent="0.2">
      <c r="B22" s="3"/>
      <c r="C22" s="3"/>
      <c r="D22" s="3"/>
      <c r="E22" s="3"/>
      <c r="F22" s="278">
        <v>3</v>
      </c>
      <c r="G22" s="280"/>
      <c r="H22" s="278">
        <v>3</v>
      </c>
      <c r="I22" s="280"/>
      <c r="J22" s="278">
        <v>5</v>
      </c>
      <c r="K22" s="280"/>
      <c r="L22" s="278">
        <v>3</v>
      </c>
      <c r="M22" s="280"/>
      <c r="N22" s="278">
        <v>4</v>
      </c>
      <c r="O22" s="280"/>
      <c r="P22" s="278">
        <v>2</v>
      </c>
      <c r="Q22" s="279"/>
      <c r="R22" s="317">
        <v>2</v>
      </c>
      <c r="S22" s="322"/>
      <c r="T22" s="35"/>
      <c r="U22" s="35"/>
      <c r="V22" s="2">
        <f>AVERAGE(F22:S22)</f>
        <v>3.1428571428571428</v>
      </c>
    </row>
  </sheetData>
  <sortState ref="B7:V12">
    <sortCondition descending="1" ref="V7:V12"/>
  </sortState>
  <mergeCells count="30">
    <mergeCell ref="R2:S3"/>
    <mergeCell ref="R4:S4"/>
    <mergeCell ref="R22:S22"/>
    <mergeCell ref="F4:G4"/>
    <mergeCell ref="F2:G3"/>
    <mergeCell ref="H2:I3"/>
    <mergeCell ref="J2:K3"/>
    <mergeCell ref="L2:M3"/>
    <mergeCell ref="N2:O3"/>
    <mergeCell ref="T2:T5"/>
    <mergeCell ref="U2:U5"/>
    <mergeCell ref="E2:E5"/>
    <mergeCell ref="A1:V1"/>
    <mergeCell ref="A2:A5"/>
    <mergeCell ref="B2:B5"/>
    <mergeCell ref="C2:C5"/>
    <mergeCell ref="D2:D5"/>
    <mergeCell ref="P2:Q3"/>
    <mergeCell ref="V2:V5"/>
    <mergeCell ref="P4:Q4"/>
    <mergeCell ref="N4:O4"/>
    <mergeCell ref="L4:M4"/>
    <mergeCell ref="J4:K4"/>
    <mergeCell ref="H4:I4"/>
    <mergeCell ref="P22:Q22"/>
    <mergeCell ref="F22:G22"/>
    <mergeCell ref="H22:I22"/>
    <mergeCell ref="J22:K22"/>
    <mergeCell ref="L22:M22"/>
    <mergeCell ref="N22:O22"/>
  </mergeCells>
  <pageMargins left="0.7" right="0.7" top="0.75" bottom="0.75" header="0.3" footer="0.3"/>
  <pageSetup paperSize="9" scale="80"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V1"/>
    </sheetView>
  </sheetViews>
  <sheetFormatPr defaultRowHeight="12.75" x14ac:dyDescent="0.2"/>
  <cols>
    <col min="1" max="1" width="4.140625" style="1" bestFit="1" customWidth="1"/>
    <col min="2" max="2" width="25.7109375" style="1" customWidth="1"/>
    <col min="3" max="3" width="7" style="1" bestFit="1" customWidth="1"/>
    <col min="4" max="5" width="7.28515625" style="1" customWidth="1"/>
    <col min="6" max="11" width="4.28515625" style="1" customWidth="1"/>
    <col min="12" max="12" width="4.5703125" style="1" customWidth="1"/>
    <col min="13" max="19" width="4.28515625" style="1" customWidth="1"/>
    <col min="20" max="21" width="7.140625" style="1" customWidth="1"/>
    <col min="22" max="22" width="8.42578125" style="1" customWidth="1"/>
    <col min="23" max="16384" width="9.140625" style="1"/>
  </cols>
  <sheetData>
    <row r="1" spans="1:24" ht="22.5" customHeight="1" thickBot="1" x14ac:dyDescent="0.25">
      <c r="A1" s="290" t="s">
        <v>151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2"/>
    </row>
    <row r="2" spans="1:24" ht="12.75" customHeight="1" x14ac:dyDescent="0.2">
      <c r="A2" s="293" t="s">
        <v>4</v>
      </c>
      <c r="B2" s="295" t="s">
        <v>3</v>
      </c>
      <c r="C2" s="295" t="s">
        <v>2</v>
      </c>
      <c r="D2" s="297" t="s">
        <v>1</v>
      </c>
      <c r="E2" s="287" t="s">
        <v>7</v>
      </c>
      <c r="F2" s="299" t="s">
        <v>34</v>
      </c>
      <c r="G2" s="300"/>
      <c r="H2" s="299" t="s">
        <v>165</v>
      </c>
      <c r="I2" s="300"/>
      <c r="J2" s="299" t="s">
        <v>165</v>
      </c>
      <c r="K2" s="300"/>
      <c r="L2" s="299" t="s">
        <v>34</v>
      </c>
      <c r="M2" s="300"/>
      <c r="N2" s="299" t="s">
        <v>266</v>
      </c>
      <c r="O2" s="300"/>
      <c r="P2" s="299" t="s">
        <v>165</v>
      </c>
      <c r="Q2" s="300"/>
      <c r="R2" s="299" t="s">
        <v>34</v>
      </c>
      <c r="S2" s="300"/>
      <c r="T2" s="281" t="s">
        <v>9</v>
      </c>
      <c r="U2" s="284" t="s">
        <v>10</v>
      </c>
      <c r="V2" s="303" t="s">
        <v>0</v>
      </c>
    </row>
    <row r="3" spans="1:24" ht="24.75" customHeight="1" thickBot="1" x14ac:dyDescent="0.25">
      <c r="A3" s="293"/>
      <c r="B3" s="295"/>
      <c r="C3" s="295"/>
      <c r="D3" s="297"/>
      <c r="E3" s="288"/>
      <c r="F3" s="308"/>
      <c r="G3" s="309"/>
      <c r="H3" s="308"/>
      <c r="I3" s="309"/>
      <c r="J3" s="308"/>
      <c r="K3" s="309"/>
      <c r="L3" s="308"/>
      <c r="M3" s="309"/>
      <c r="N3" s="308"/>
      <c r="O3" s="309"/>
      <c r="P3" s="301"/>
      <c r="Q3" s="302"/>
      <c r="R3" s="308"/>
      <c r="S3" s="309"/>
      <c r="T3" s="282"/>
      <c r="U3" s="285"/>
      <c r="V3" s="304"/>
    </row>
    <row r="4" spans="1:24" ht="13.5" thickBot="1" x14ac:dyDescent="0.25">
      <c r="A4" s="293"/>
      <c r="B4" s="295"/>
      <c r="C4" s="295"/>
      <c r="D4" s="297"/>
      <c r="E4" s="288"/>
      <c r="F4" s="306">
        <v>42400</v>
      </c>
      <c r="G4" s="307"/>
      <c r="H4" s="306">
        <v>42435</v>
      </c>
      <c r="I4" s="307"/>
      <c r="J4" s="306">
        <v>42498</v>
      </c>
      <c r="K4" s="307"/>
      <c r="L4" s="306">
        <v>42562</v>
      </c>
      <c r="M4" s="307"/>
      <c r="N4" s="306">
        <v>42623</v>
      </c>
      <c r="O4" s="307"/>
      <c r="P4" s="306">
        <v>42638</v>
      </c>
      <c r="Q4" s="307"/>
      <c r="R4" s="329">
        <v>42673</v>
      </c>
      <c r="S4" s="330"/>
      <c r="T4" s="282"/>
      <c r="U4" s="285"/>
      <c r="V4" s="304"/>
    </row>
    <row r="5" spans="1:24" ht="13.5" thickBot="1" x14ac:dyDescent="0.25">
      <c r="A5" s="294"/>
      <c r="B5" s="296"/>
      <c r="C5" s="296"/>
      <c r="D5" s="298"/>
      <c r="E5" s="289"/>
      <c r="F5" s="52" t="s">
        <v>5</v>
      </c>
      <c r="G5" s="21" t="s">
        <v>6</v>
      </c>
      <c r="H5" s="52" t="s">
        <v>5</v>
      </c>
      <c r="I5" s="21" t="s">
        <v>6</v>
      </c>
      <c r="J5" s="52" t="s">
        <v>5</v>
      </c>
      <c r="K5" s="21" t="s">
        <v>6</v>
      </c>
      <c r="L5" s="52" t="s">
        <v>5</v>
      </c>
      <c r="M5" s="21" t="s">
        <v>6</v>
      </c>
      <c r="N5" s="52" t="s">
        <v>5</v>
      </c>
      <c r="O5" s="21" t="s">
        <v>6</v>
      </c>
      <c r="P5" s="52" t="s">
        <v>5</v>
      </c>
      <c r="Q5" s="36" t="s">
        <v>6</v>
      </c>
      <c r="R5" s="277" t="s">
        <v>5</v>
      </c>
      <c r="S5" s="36" t="s">
        <v>6</v>
      </c>
      <c r="T5" s="283"/>
      <c r="U5" s="286"/>
      <c r="V5" s="305"/>
    </row>
    <row r="6" spans="1:24" x14ac:dyDescent="0.2">
      <c r="A6" s="11">
        <v>1</v>
      </c>
      <c r="B6" s="54" t="s">
        <v>191</v>
      </c>
      <c r="C6" s="55" t="s">
        <v>148</v>
      </c>
      <c r="D6" s="55" t="s">
        <v>149</v>
      </c>
      <c r="E6" s="80" t="s">
        <v>29</v>
      </c>
      <c r="F6" s="57">
        <v>25</v>
      </c>
      <c r="G6" s="58">
        <v>25</v>
      </c>
      <c r="H6" s="57">
        <v>25</v>
      </c>
      <c r="I6" s="58">
        <v>25</v>
      </c>
      <c r="J6" s="57">
        <v>0</v>
      </c>
      <c r="K6" s="58">
        <v>0</v>
      </c>
      <c r="L6" s="57">
        <v>0</v>
      </c>
      <c r="M6" s="58">
        <v>0</v>
      </c>
      <c r="N6" s="57">
        <v>0</v>
      </c>
      <c r="O6" s="58">
        <v>0</v>
      </c>
      <c r="P6" s="57"/>
      <c r="Q6" s="59"/>
      <c r="R6" s="332"/>
      <c r="S6" s="333"/>
      <c r="T6" s="39">
        <f>SUM(F6:Q6)</f>
        <v>100</v>
      </c>
      <c r="U6" s="40">
        <f>SMALL(IF(ISBLANK(L6:Q6),0,L6:Q6),1)</f>
        <v>0</v>
      </c>
      <c r="V6" s="41">
        <f>SUM(T6-U6)</f>
        <v>100</v>
      </c>
    </row>
    <row r="7" spans="1:24" x14ac:dyDescent="0.2">
      <c r="A7" s="9">
        <v>2</v>
      </c>
      <c r="B7" s="54"/>
      <c r="C7" s="55"/>
      <c r="D7" s="55"/>
      <c r="E7" s="79"/>
      <c r="F7" s="70"/>
      <c r="G7" s="71"/>
      <c r="H7" s="63"/>
      <c r="I7" s="64"/>
      <c r="J7" s="63"/>
      <c r="K7" s="64"/>
      <c r="L7" s="63"/>
      <c r="M7" s="64"/>
      <c r="N7" s="63"/>
      <c r="O7" s="64"/>
      <c r="P7" s="63"/>
      <c r="Q7" s="65"/>
      <c r="R7" s="225"/>
      <c r="S7" s="217"/>
      <c r="T7" s="42">
        <f>SUM(F7:Q7)</f>
        <v>0</v>
      </c>
      <c r="U7" s="40" t="e">
        <f>SMALL(IF(ISBLANK(L7:Q7),0,L7:Q7),1)</f>
        <v>#NUM!</v>
      </c>
      <c r="V7" s="41" t="e">
        <f>SUM(T7-U7)</f>
        <v>#NUM!</v>
      </c>
    </row>
    <row r="8" spans="1:24" x14ac:dyDescent="0.2">
      <c r="A8" s="9">
        <v>3</v>
      </c>
      <c r="B8" s="161"/>
      <c r="C8" s="175"/>
      <c r="D8" s="175"/>
      <c r="E8" s="176"/>
      <c r="F8" s="87"/>
      <c r="G8" s="188"/>
      <c r="H8" s="87"/>
      <c r="I8" s="177"/>
      <c r="J8" s="87"/>
      <c r="K8" s="88"/>
      <c r="L8" s="87"/>
      <c r="M8" s="88"/>
      <c r="N8" s="63"/>
      <c r="O8" s="64"/>
      <c r="P8" s="87"/>
      <c r="Q8" s="65"/>
      <c r="R8" s="225"/>
      <c r="S8" s="217"/>
      <c r="T8" s="32">
        <f>SUM(F8:Q8)</f>
        <v>0</v>
      </c>
      <c r="U8" s="43" t="e">
        <f>SMALL(IF(ISBLANK(L8:Q8),0,L8:Q8),1)</f>
        <v>#NUM!</v>
      </c>
      <c r="V8" s="17" t="e">
        <f>SUM(T8-U8)</f>
        <v>#NUM!</v>
      </c>
    </row>
    <row r="9" spans="1:24" x14ac:dyDescent="0.2">
      <c r="A9" s="9">
        <v>4</v>
      </c>
      <c r="B9" s="74"/>
      <c r="C9" s="75"/>
      <c r="D9" s="76"/>
      <c r="E9" s="69"/>
      <c r="F9" s="72"/>
      <c r="G9" s="73"/>
      <c r="H9" s="72"/>
      <c r="I9" s="73"/>
      <c r="J9" s="72"/>
      <c r="K9" s="73"/>
      <c r="L9" s="72"/>
      <c r="M9" s="73"/>
      <c r="N9" s="63"/>
      <c r="O9" s="64"/>
      <c r="P9" s="72"/>
      <c r="Q9" s="65"/>
      <c r="R9" s="225"/>
      <c r="S9" s="217"/>
      <c r="T9" s="32">
        <f t="shared" ref="T9:T15" si="0">SUM(F9:Q9)</f>
        <v>0</v>
      </c>
      <c r="U9" s="43" t="e">
        <f t="shared" ref="U9:U15" si="1">SMALL(IF(ISBLANK(L9:Q9),0,L9:Q9),1)</f>
        <v>#NUM!</v>
      </c>
      <c r="V9" s="17" t="e">
        <f t="shared" ref="V9:V15" si="2">SUM(T9-U9)</f>
        <v>#NUM!</v>
      </c>
    </row>
    <row r="10" spans="1:24" x14ac:dyDescent="0.2">
      <c r="A10" s="9">
        <v>5</v>
      </c>
      <c r="B10" s="162" t="s">
        <v>181</v>
      </c>
      <c r="C10" s="163"/>
      <c r="D10" s="164">
        <v>5</v>
      </c>
      <c r="E10" s="165" t="s">
        <v>29</v>
      </c>
      <c r="F10" s="166"/>
      <c r="G10" s="167"/>
      <c r="H10" s="166"/>
      <c r="I10" s="167"/>
      <c r="J10" s="166"/>
      <c r="K10" s="167"/>
      <c r="L10" s="166"/>
      <c r="M10" s="167"/>
      <c r="N10" s="168"/>
      <c r="O10" s="169"/>
      <c r="P10" s="166"/>
      <c r="Q10" s="170"/>
      <c r="R10" s="379"/>
      <c r="S10" s="380"/>
      <c r="T10" s="171">
        <f>SUM(F10:Q10)</f>
        <v>0</v>
      </c>
      <c r="U10" s="172" t="e">
        <f>SMALL(IF(ISBLANK(L10:Q10),0,L10:Q10),1)</f>
        <v>#NUM!</v>
      </c>
      <c r="V10" s="173" t="e">
        <f>SUM(T10-U10)</f>
        <v>#NUM!</v>
      </c>
      <c r="W10" s="174" t="s">
        <v>100</v>
      </c>
      <c r="X10" s="174"/>
    </row>
    <row r="11" spans="1:24" x14ac:dyDescent="0.2">
      <c r="A11" s="9">
        <v>6</v>
      </c>
      <c r="B11" s="162" t="s">
        <v>182</v>
      </c>
      <c r="C11" s="163"/>
      <c r="D11" s="164">
        <v>94</v>
      </c>
      <c r="E11" s="165" t="s">
        <v>29</v>
      </c>
      <c r="F11" s="166"/>
      <c r="G11" s="167"/>
      <c r="H11" s="166"/>
      <c r="I11" s="167"/>
      <c r="J11" s="166"/>
      <c r="K11" s="167"/>
      <c r="L11" s="166"/>
      <c r="M11" s="167"/>
      <c r="N11" s="168"/>
      <c r="O11" s="169"/>
      <c r="P11" s="166"/>
      <c r="Q11" s="170"/>
      <c r="R11" s="379"/>
      <c r="S11" s="380"/>
      <c r="T11" s="171">
        <f>SUM(F11:Q11)</f>
        <v>0</v>
      </c>
      <c r="U11" s="172" t="e">
        <f>SMALL(IF(ISBLANK(L11:Q11),0,L11:Q11),1)</f>
        <v>#NUM!</v>
      </c>
      <c r="V11" s="173" t="e">
        <f>SUM(T11-U11)</f>
        <v>#NUM!</v>
      </c>
      <c r="W11" s="174" t="s">
        <v>100</v>
      </c>
      <c r="X11" s="174"/>
    </row>
    <row r="12" spans="1:24" x14ac:dyDescent="0.2">
      <c r="A12" s="189">
        <v>7</v>
      </c>
      <c r="B12" s="190" t="s">
        <v>195</v>
      </c>
      <c r="C12" s="191"/>
      <c r="D12" s="192" t="s">
        <v>196</v>
      </c>
      <c r="E12" s="191" t="s">
        <v>29</v>
      </c>
      <c r="F12" s="166"/>
      <c r="G12" s="167"/>
      <c r="H12" s="166"/>
      <c r="I12" s="167"/>
      <c r="J12" s="166"/>
      <c r="K12" s="167"/>
      <c r="L12" s="166"/>
      <c r="M12" s="167"/>
      <c r="N12" s="168"/>
      <c r="O12" s="169"/>
      <c r="P12" s="166"/>
      <c r="Q12" s="170"/>
      <c r="R12" s="379"/>
      <c r="S12" s="380"/>
      <c r="T12" s="171">
        <f t="shared" si="0"/>
        <v>0</v>
      </c>
      <c r="U12" s="172" t="e">
        <f t="shared" si="1"/>
        <v>#NUM!</v>
      </c>
      <c r="V12" s="173" t="e">
        <f t="shared" si="2"/>
        <v>#NUM!</v>
      </c>
      <c r="W12" s="174" t="s">
        <v>197</v>
      </c>
      <c r="X12" s="174"/>
    </row>
    <row r="13" spans="1:24" x14ac:dyDescent="0.2">
      <c r="A13" s="189">
        <v>8</v>
      </c>
      <c r="B13" s="193" t="s">
        <v>169</v>
      </c>
      <c r="C13" s="194" t="s">
        <v>170</v>
      </c>
      <c r="D13" s="195">
        <v>57</v>
      </c>
      <c r="E13" s="196" t="s">
        <v>29</v>
      </c>
      <c r="F13" s="184"/>
      <c r="G13" s="185"/>
      <c r="H13" s="184"/>
      <c r="I13" s="185"/>
      <c r="J13" s="184"/>
      <c r="K13" s="185"/>
      <c r="L13" s="184"/>
      <c r="M13" s="185"/>
      <c r="N13" s="168"/>
      <c r="O13" s="169"/>
      <c r="P13" s="184"/>
      <c r="Q13" s="170"/>
      <c r="R13" s="379"/>
      <c r="S13" s="380"/>
      <c r="T13" s="171">
        <f t="shared" si="0"/>
        <v>0</v>
      </c>
      <c r="U13" s="172" t="e">
        <f t="shared" si="1"/>
        <v>#NUM!</v>
      </c>
      <c r="V13" s="173" t="e">
        <f t="shared" si="2"/>
        <v>#NUM!</v>
      </c>
      <c r="W13" s="174" t="s">
        <v>100</v>
      </c>
      <c r="X13" s="174"/>
    </row>
    <row r="14" spans="1:24" x14ac:dyDescent="0.2">
      <c r="A14" s="189">
        <v>9</v>
      </c>
      <c r="B14" s="190" t="s">
        <v>192</v>
      </c>
      <c r="C14" s="163" t="s">
        <v>193</v>
      </c>
      <c r="D14" s="163" t="s">
        <v>194</v>
      </c>
      <c r="E14" s="183" t="s">
        <v>29</v>
      </c>
      <c r="F14" s="166"/>
      <c r="G14" s="167"/>
      <c r="H14" s="166"/>
      <c r="I14" s="167"/>
      <c r="J14" s="166"/>
      <c r="K14" s="167"/>
      <c r="L14" s="166"/>
      <c r="M14" s="167"/>
      <c r="N14" s="168"/>
      <c r="O14" s="169"/>
      <c r="P14" s="166"/>
      <c r="Q14" s="170"/>
      <c r="R14" s="379"/>
      <c r="S14" s="380"/>
      <c r="T14" s="171">
        <f t="shared" si="0"/>
        <v>0</v>
      </c>
      <c r="U14" s="172" t="e">
        <f t="shared" si="1"/>
        <v>#NUM!</v>
      </c>
      <c r="V14" s="173" t="e">
        <f t="shared" si="2"/>
        <v>#NUM!</v>
      </c>
      <c r="W14" s="174" t="s">
        <v>100</v>
      </c>
      <c r="X14" s="174"/>
    </row>
    <row r="15" spans="1:24" x14ac:dyDescent="0.2">
      <c r="A15" s="189">
        <v>10</v>
      </c>
      <c r="B15" s="162" t="s">
        <v>172</v>
      </c>
      <c r="C15" s="163"/>
      <c r="D15" s="164">
        <v>13</v>
      </c>
      <c r="E15" s="165" t="s">
        <v>29</v>
      </c>
      <c r="F15" s="166"/>
      <c r="G15" s="167"/>
      <c r="H15" s="166"/>
      <c r="I15" s="167"/>
      <c r="J15" s="166"/>
      <c r="K15" s="167"/>
      <c r="L15" s="166"/>
      <c r="M15" s="167"/>
      <c r="N15" s="168"/>
      <c r="O15" s="169"/>
      <c r="P15" s="166"/>
      <c r="Q15" s="170"/>
      <c r="R15" s="379"/>
      <c r="S15" s="380"/>
      <c r="T15" s="171">
        <f t="shared" si="0"/>
        <v>0</v>
      </c>
      <c r="U15" s="172" t="e">
        <f t="shared" si="1"/>
        <v>#NUM!</v>
      </c>
      <c r="V15" s="173" t="e">
        <f t="shared" si="2"/>
        <v>#NUM!</v>
      </c>
      <c r="W15" s="174" t="s">
        <v>100</v>
      </c>
      <c r="X15" s="174"/>
    </row>
    <row r="16" spans="1:24" ht="13.5" thickBot="1" x14ac:dyDescent="0.25">
      <c r="A16" s="8"/>
      <c r="B16" s="7"/>
      <c r="C16" s="6"/>
      <c r="D16" s="18"/>
      <c r="E16" s="160"/>
      <c r="F16" s="12"/>
      <c r="G16" s="5"/>
      <c r="H16" s="12"/>
      <c r="I16" s="5"/>
      <c r="J16" s="12"/>
      <c r="K16" s="5"/>
      <c r="L16" s="12"/>
      <c r="M16" s="5"/>
      <c r="N16" s="12"/>
      <c r="O16" s="5"/>
      <c r="P16" s="12"/>
      <c r="Q16" s="4"/>
      <c r="R16" s="336"/>
      <c r="S16" s="335"/>
      <c r="T16" s="38"/>
      <c r="U16" s="38"/>
      <c r="V16" s="16"/>
    </row>
    <row r="17" spans="2:22" x14ac:dyDescent="0.2">
      <c r="B17" s="3"/>
      <c r="C17" s="3"/>
      <c r="D17" s="3"/>
      <c r="E17" s="3"/>
      <c r="F17" s="278">
        <v>1</v>
      </c>
      <c r="G17" s="280"/>
      <c r="H17" s="278">
        <v>0</v>
      </c>
      <c r="I17" s="280"/>
      <c r="J17" s="278">
        <v>0</v>
      </c>
      <c r="K17" s="280"/>
      <c r="L17" s="278">
        <v>0</v>
      </c>
      <c r="M17" s="280"/>
      <c r="N17" s="278">
        <v>0</v>
      </c>
      <c r="O17" s="280"/>
      <c r="P17" s="278">
        <v>0</v>
      </c>
      <c r="Q17" s="279"/>
      <c r="R17" s="317">
        <v>0</v>
      </c>
      <c r="S17" s="322"/>
      <c r="T17" s="53"/>
      <c r="U17" s="53"/>
      <c r="V17" s="2">
        <f>AVERAGE(F17:S17)</f>
        <v>0.14285714285714285</v>
      </c>
    </row>
    <row r="19" spans="2:22" ht="15.75" x14ac:dyDescent="0.25">
      <c r="B19" s="51" t="s">
        <v>15</v>
      </c>
    </row>
  </sheetData>
  <sortState ref="B6:V8">
    <sortCondition descending="1" ref="T6:T8"/>
  </sortState>
  <mergeCells count="30">
    <mergeCell ref="R2:S3"/>
    <mergeCell ref="R4:S4"/>
    <mergeCell ref="R17:S17"/>
    <mergeCell ref="P17:Q17"/>
    <mergeCell ref="F4:G4"/>
    <mergeCell ref="H4:I4"/>
    <mergeCell ref="J4:K4"/>
    <mergeCell ref="L4:M4"/>
    <mergeCell ref="N4:O4"/>
    <mergeCell ref="F17:G17"/>
    <mergeCell ref="H17:I17"/>
    <mergeCell ref="J17:K17"/>
    <mergeCell ref="L17:M17"/>
    <mergeCell ref="N17:O17"/>
    <mergeCell ref="P2:Q3"/>
    <mergeCell ref="T2:T5"/>
    <mergeCell ref="U2:U5"/>
    <mergeCell ref="V2:V5"/>
    <mergeCell ref="A1:V1"/>
    <mergeCell ref="A2:A5"/>
    <mergeCell ref="B2:B5"/>
    <mergeCell ref="C2:C5"/>
    <mergeCell ref="D2:D5"/>
    <mergeCell ref="E2:E5"/>
    <mergeCell ref="P4:Q4"/>
    <mergeCell ref="F2:G3"/>
    <mergeCell ref="H2:I3"/>
    <mergeCell ref="J2:K3"/>
    <mergeCell ref="L2:M3"/>
    <mergeCell ref="N2:O3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V1"/>
    </sheetView>
  </sheetViews>
  <sheetFormatPr defaultRowHeight="12.75" x14ac:dyDescent="0.2"/>
  <cols>
    <col min="1" max="1" width="4.140625" style="1" bestFit="1" customWidth="1"/>
    <col min="2" max="2" width="25.7109375" style="1" customWidth="1"/>
    <col min="3" max="3" width="7" style="1" bestFit="1" customWidth="1"/>
    <col min="4" max="5" width="7.28515625" style="1" customWidth="1"/>
    <col min="6" max="11" width="4.28515625" style="1" customWidth="1"/>
    <col min="12" max="12" width="4.5703125" style="1" customWidth="1"/>
    <col min="13" max="19" width="4.28515625" style="1" customWidth="1"/>
    <col min="20" max="21" width="7.140625" style="1" customWidth="1"/>
    <col min="22" max="22" width="8.42578125" style="1" customWidth="1"/>
    <col min="23" max="16384" width="9.140625" style="1"/>
  </cols>
  <sheetData>
    <row r="1" spans="1:22" ht="22.5" customHeight="1" thickBot="1" x14ac:dyDescent="0.25">
      <c r="A1" s="290" t="s">
        <v>14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2"/>
    </row>
    <row r="2" spans="1:22" ht="12.75" customHeight="1" x14ac:dyDescent="0.2">
      <c r="A2" s="293" t="s">
        <v>4</v>
      </c>
      <c r="B2" s="295" t="s">
        <v>3</v>
      </c>
      <c r="C2" s="295" t="s">
        <v>2</v>
      </c>
      <c r="D2" s="297" t="s">
        <v>1</v>
      </c>
      <c r="E2" s="287" t="s">
        <v>7</v>
      </c>
      <c r="F2" s="299" t="s">
        <v>34</v>
      </c>
      <c r="G2" s="300"/>
      <c r="H2" s="299" t="s">
        <v>165</v>
      </c>
      <c r="I2" s="300"/>
      <c r="J2" s="299" t="s">
        <v>165</v>
      </c>
      <c r="K2" s="300"/>
      <c r="L2" s="299" t="s">
        <v>34</v>
      </c>
      <c r="M2" s="300"/>
      <c r="N2" s="299" t="s">
        <v>266</v>
      </c>
      <c r="O2" s="300"/>
      <c r="P2" s="299" t="s">
        <v>165</v>
      </c>
      <c r="Q2" s="300"/>
      <c r="R2" s="299" t="s">
        <v>34</v>
      </c>
      <c r="S2" s="300"/>
      <c r="T2" s="281" t="s">
        <v>9</v>
      </c>
      <c r="U2" s="284" t="s">
        <v>10</v>
      </c>
      <c r="V2" s="303" t="s">
        <v>0</v>
      </c>
    </row>
    <row r="3" spans="1:22" ht="24.75" customHeight="1" thickBot="1" x14ac:dyDescent="0.25">
      <c r="A3" s="293"/>
      <c r="B3" s="295"/>
      <c r="C3" s="295"/>
      <c r="D3" s="297"/>
      <c r="E3" s="288"/>
      <c r="F3" s="308"/>
      <c r="G3" s="309"/>
      <c r="H3" s="308"/>
      <c r="I3" s="309"/>
      <c r="J3" s="308"/>
      <c r="K3" s="309"/>
      <c r="L3" s="308"/>
      <c r="M3" s="309"/>
      <c r="N3" s="308"/>
      <c r="O3" s="309"/>
      <c r="P3" s="301"/>
      <c r="Q3" s="302"/>
      <c r="R3" s="308"/>
      <c r="S3" s="309"/>
      <c r="T3" s="282"/>
      <c r="U3" s="285"/>
      <c r="V3" s="304"/>
    </row>
    <row r="4" spans="1:22" ht="13.5" thickBot="1" x14ac:dyDescent="0.25">
      <c r="A4" s="293"/>
      <c r="B4" s="295"/>
      <c r="C4" s="295"/>
      <c r="D4" s="297"/>
      <c r="E4" s="288"/>
      <c r="F4" s="306">
        <v>42400</v>
      </c>
      <c r="G4" s="307"/>
      <c r="H4" s="306">
        <v>42435</v>
      </c>
      <c r="I4" s="307"/>
      <c r="J4" s="306">
        <v>42498</v>
      </c>
      <c r="K4" s="307"/>
      <c r="L4" s="306">
        <v>42562</v>
      </c>
      <c r="M4" s="307"/>
      <c r="N4" s="306">
        <v>42623</v>
      </c>
      <c r="O4" s="307"/>
      <c r="P4" s="306">
        <v>42638</v>
      </c>
      <c r="Q4" s="307"/>
      <c r="R4" s="329">
        <v>42673</v>
      </c>
      <c r="S4" s="330"/>
      <c r="T4" s="282"/>
      <c r="U4" s="285"/>
      <c r="V4" s="304"/>
    </row>
    <row r="5" spans="1:22" ht="13.5" thickBot="1" x14ac:dyDescent="0.25">
      <c r="A5" s="294"/>
      <c r="B5" s="296"/>
      <c r="C5" s="296"/>
      <c r="D5" s="298"/>
      <c r="E5" s="289"/>
      <c r="F5" s="22" t="s">
        <v>5</v>
      </c>
      <c r="G5" s="21" t="s">
        <v>6</v>
      </c>
      <c r="H5" s="22" t="s">
        <v>5</v>
      </c>
      <c r="I5" s="21" t="s">
        <v>6</v>
      </c>
      <c r="J5" s="22" t="s">
        <v>5</v>
      </c>
      <c r="K5" s="21" t="s">
        <v>6</v>
      </c>
      <c r="L5" s="22" t="s">
        <v>5</v>
      </c>
      <c r="M5" s="21" t="s">
        <v>6</v>
      </c>
      <c r="N5" s="22" t="s">
        <v>5</v>
      </c>
      <c r="O5" s="21" t="s">
        <v>6</v>
      </c>
      <c r="P5" s="22" t="s">
        <v>5</v>
      </c>
      <c r="Q5" s="36" t="s">
        <v>6</v>
      </c>
      <c r="R5" s="277" t="s">
        <v>5</v>
      </c>
      <c r="S5" s="36" t="s">
        <v>6</v>
      </c>
      <c r="T5" s="283"/>
      <c r="U5" s="286"/>
      <c r="V5" s="305"/>
    </row>
    <row r="6" spans="1:22" x14ac:dyDescent="0.2">
      <c r="A6" s="11">
        <v>1</v>
      </c>
      <c r="B6" s="60" t="s">
        <v>227</v>
      </c>
      <c r="C6" s="55" t="s">
        <v>228</v>
      </c>
      <c r="D6" s="61">
        <v>331</v>
      </c>
      <c r="E6" s="66" t="s">
        <v>29</v>
      </c>
      <c r="F6" s="199">
        <v>0</v>
      </c>
      <c r="G6" s="104">
        <v>0</v>
      </c>
      <c r="H6" s="199">
        <v>0</v>
      </c>
      <c r="I6" s="104">
        <v>0</v>
      </c>
      <c r="J6" s="199">
        <v>25</v>
      </c>
      <c r="K6" s="104">
        <v>25</v>
      </c>
      <c r="L6" s="199">
        <v>0</v>
      </c>
      <c r="M6" s="104">
        <v>0</v>
      </c>
      <c r="N6" s="57">
        <v>0</v>
      </c>
      <c r="O6" s="58">
        <v>0</v>
      </c>
      <c r="P6" s="199">
        <v>0</v>
      </c>
      <c r="Q6" s="59">
        <v>0</v>
      </c>
      <c r="R6" s="332">
        <v>0</v>
      </c>
      <c r="S6" s="333">
        <v>0</v>
      </c>
      <c r="T6" s="344">
        <f>SUM(F6:S6)</f>
        <v>50</v>
      </c>
      <c r="U6" s="44">
        <f>SMALL(IF(ISBLANK(L6:Q6),0,L6:Q6),1)</f>
        <v>0</v>
      </c>
      <c r="V6" s="41">
        <f>SUM(T6-U6)</f>
        <v>50</v>
      </c>
    </row>
    <row r="7" spans="1:22" x14ac:dyDescent="0.2">
      <c r="A7" s="9">
        <v>2</v>
      </c>
      <c r="B7" s="54" t="s">
        <v>192</v>
      </c>
      <c r="C7" s="55" t="s">
        <v>193</v>
      </c>
      <c r="D7" s="55" t="s">
        <v>194</v>
      </c>
      <c r="E7" s="79" t="s">
        <v>29</v>
      </c>
      <c r="F7" s="63">
        <v>0</v>
      </c>
      <c r="G7" s="64">
        <v>0</v>
      </c>
      <c r="H7" s="63">
        <v>0</v>
      </c>
      <c r="I7" s="64">
        <v>0</v>
      </c>
      <c r="J7" s="63">
        <v>0</v>
      </c>
      <c r="K7" s="64">
        <v>0</v>
      </c>
      <c r="L7" s="63">
        <v>22</v>
      </c>
      <c r="M7" s="64">
        <v>25</v>
      </c>
      <c r="N7" s="57">
        <v>0</v>
      </c>
      <c r="O7" s="58">
        <v>0</v>
      </c>
      <c r="P7" s="63">
        <v>0</v>
      </c>
      <c r="Q7" s="65">
        <v>0</v>
      </c>
      <c r="R7" s="225">
        <v>22</v>
      </c>
      <c r="S7" s="217">
        <v>22</v>
      </c>
      <c r="T7" s="345">
        <f>SUM(F7:S7)</f>
        <v>91</v>
      </c>
      <c r="U7" s="44">
        <v>0</v>
      </c>
      <c r="V7" s="41">
        <f>SUM(T7-U7)</f>
        <v>91</v>
      </c>
    </row>
    <row r="8" spans="1:22" x14ac:dyDescent="0.2">
      <c r="A8" s="9">
        <v>3</v>
      </c>
      <c r="B8" s="60" t="s">
        <v>236</v>
      </c>
      <c r="C8" s="55" t="s">
        <v>224</v>
      </c>
      <c r="D8" s="61">
        <v>55</v>
      </c>
      <c r="E8" s="69" t="s">
        <v>29</v>
      </c>
      <c r="F8" s="63">
        <v>0</v>
      </c>
      <c r="G8" s="64">
        <v>0</v>
      </c>
      <c r="H8" s="63">
        <v>0</v>
      </c>
      <c r="I8" s="64">
        <v>0</v>
      </c>
      <c r="J8" s="87">
        <v>22</v>
      </c>
      <c r="K8" s="88">
        <v>22</v>
      </c>
      <c r="L8" s="87">
        <v>0</v>
      </c>
      <c r="M8" s="88">
        <v>0</v>
      </c>
      <c r="N8" s="57">
        <v>0</v>
      </c>
      <c r="O8" s="58">
        <v>0</v>
      </c>
      <c r="P8" s="87">
        <v>0</v>
      </c>
      <c r="Q8" s="65">
        <v>0</v>
      </c>
      <c r="R8" s="225">
        <v>0</v>
      </c>
      <c r="S8" s="217">
        <v>0</v>
      </c>
      <c r="T8" s="346">
        <f>SUM(F8:S8)</f>
        <v>44</v>
      </c>
      <c r="U8" s="43">
        <f>SMALL(IF(ISBLANK(L8:Q8),0,L8:Q8),1)</f>
        <v>0</v>
      </c>
      <c r="V8" s="17">
        <f>SUM(T8-U8)</f>
        <v>44</v>
      </c>
    </row>
    <row r="9" spans="1:22" x14ac:dyDescent="0.2">
      <c r="A9" s="9">
        <v>4</v>
      </c>
      <c r="B9" s="204" t="s">
        <v>101</v>
      </c>
      <c r="C9" s="205" t="s">
        <v>102</v>
      </c>
      <c r="D9" s="206">
        <v>450</v>
      </c>
      <c r="E9" s="207" t="s">
        <v>29</v>
      </c>
      <c r="F9" s="63">
        <v>0</v>
      </c>
      <c r="G9" s="64">
        <v>0</v>
      </c>
      <c r="H9" s="63">
        <v>0</v>
      </c>
      <c r="I9" s="64">
        <v>0</v>
      </c>
      <c r="J9" s="100" t="s">
        <v>235</v>
      </c>
      <c r="K9" s="92" t="s">
        <v>212</v>
      </c>
      <c r="L9" s="70">
        <v>25</v>
      </c>
      <c r="M9" s="92" t="s">
        <v>95</v>
      </c>
      <c r="N9" s="57">
        <v>0</v>
      </c>
      <c r="O9" s="58">
        <v>0</v>
      </c>
      <c r="P9" s="70">
        <v>0</v>
      </c>
      <c r="Q9" s="65">
        <v>0</v>
      </c>
      <c r="R9" s="225">
        <v>25</v>
      </c>
      <c r="S9" s="217">
        <v>25</v>
      </c>
      <c r="T9" s="346">
        <f>SUM(F9:Q9)</f>
        <v>25</v>
      </c>
      <c r="U9" s="45">
        <v>0</v>
      </c>
      <c r="V9" s="17">
        <f>SUM(T9-U9)</f>
        <v>25</v>
      </c>
    </row>
    <row r="10" spans="1:22" x14ac:dyDescent="0.2">
      <c r="A10" s="9">
        <v>5</v>
      </c>
      <c r="B10" s="60" t="s">
        <v>104</v>
      </c>
      <c r="C10" s="55" t="s">
        <v>105</v>
      </c>
      <c r="D10" s="61">
        <v>30</v>
      </c>
      <c r="E10" s="69" t="s">
        <v>29</v>
      </c>
      <c r="F10" s="70">
        <v>0</v>
      </c>
      <c r="G10" s="71">
        <v>0</v>
      </c>
      <c r="H10" s="70">
        <v>0</v>
      </c>
      <c r="I10" s="71">
        <v>0</v>
      </c>
      <c r="J10" s="100" t="s">
        <v>235</v>
      </c>
      <c r="K10" s="92" t="s">
        <v>212</v>
      </c>
      <c r="L10" s="100" t="s">
        <v>95</v>
      </c>
      <c r="M10" s="92" t="s">
        <v>95</v>
      </c>
      <c r="N10" s="57">
        <v>0</v>
      </c>
      <c r="O10" s="58">
        <v>0</v>
      </c>
      <c r="P10" s="70">
        <v>0</v>
      </c>
      <c r="Q10" s="65">
        <v>0</v>
      </c>
      <c r="R10" s="225">
        <v>0</v>
      </c>
      <c r="S10" s="217">
        <v>0</v>
      </c>
      <c r="T10" s="346">
        <f>SUM(F10:Q10)</f>
        <v>0</v>
      </c>
      <c r="U10" s="45">
        <v>0</v>
      </c>
      <c r="V10" s="17">
        <f>SUM(T10-U10)</f>
        <v>0</v>
      </c>
    </row>
    <row r="11" spans="1:22" x14ac:dyDescent="0.2">
      <c r="A11" s="9">
        <v>6</v>
      </c>
      <c r="B11" s="89" t="s">
        <v>320</v>
      </c>
      <c r="C11" s="75" t="s">
        <v>321</v>
      </c>
      <c r="D11" s="93" t="s">
        <v>58</v>
      </c>
      <c r="E11" s="77" t="s">
        <v>29</v>
      </c>
      <c r="F11" s="70">
        <v>0</v>
      </c>
      <c r="G11" s="71">
        <v>0</v>
      </c>
      <c r="H11" s="70">
        <v>0</v>
      </c>
      <c r="I11" s="71">
        <v>0</v>
      </c>
      <c r="J11" s="70">
        <v>0</v>
      </c>
      <c r="K11" s="71">
        <v>0</v>
      </c>
      <c r="L11" s="70">
        <v>0</v>
      </c>
      <c r="M11" s="71">
        <v>0</v>
      </c>
      <c r="N11" s="63">
        <v>0</v>
      </c>
      <c r="O11" s="64">
        <v>0</v>
      </c>
      <c r="P11" s="70">
        <v>22</v>
      </c>
      <c r="Q11" s="65">
        <v>20</v>
      </c>
      <c r="R11" s="225">
        <v>19</v>
      </c>
      <c r="S11" s="217">
        <v>19</v>
      </c>
      <c r="T11" s="346">
        <f>SUM(F11:S11)</f>
        <v>80</v>
      </c>
      <c r="U11" s="43">
        <f t="shared" ref="U11:U15" si="0">SMALL(IF(ISBLANK(L11:Q11),0,L11:Q11),1)</f>
        <v>0</v>
      </c>
      <c r="V11" s="17">
        <f t="shared" ref="V11:V15" si="1">SUM(T11-U11)</f>
        <v>80</v>
      </c>
    </row>
    <row r="12" spans="1:22" x14ac:dyDescent="0.2">
      <c r="A12" s="9">
        <v>7</v>
      </c>
      <c r="B12" s="54" t="s">
        <v>322</v>
      </c>
      <c r="C12" s="77" t="s">
        <v>323</v>
      </c>
      <c r="D12" s="78" t="s">
        <v>324</v>
      </c>
      <c r="E12" s="77" t="s">
        <v>29</v>
      </c>
      <c r="F12" s="70">
        <v>0</v>
      </c>
      <c r="G12" s="71">
        <v>0</v>
      </c>
      <c r="H12" s="70">
        <v>0</v>
      </c>
      <c r="I12" s="71">
        <v>0</v>
      </c>
      <c r="J12" s="70">
        <v>0</v>
      </c>
      <c r="K12" s="71">
        <v>0</v>
      </c>
      <c r="L12" s="70">
        <v>0</v>
      </c>
      <c r="M12" s="71">
        <v>0</v>
      </c>
      <c r="N12" s="63">
        <v>0</v>
      </c>
      <c r="O12" s="64">
        <v>0</v>
      </c>
      <c r="P12" s="70">
        <v>20</v>
      </c>
      <c r="Q12" s="65">
        <v>22</v>
      </c>
      <c r="R12" s="225">
        <v>20</v>
      </c>
      <c r="S12" s="343" t="s">
        <v>70</v>
      </c>
      <c r="T12" s="346">
        <f>SUM(F12:R12)</f>
        <v>62</v>
      </c>
      <c r="U12" s="43">
        <f t="shared" si="0"/>
        <v>0</v>
      </c>
      <c r="V12" s="17">
        <f t="shared" si="1"/>
        <v>62</v>
      </c>
    </row>
    <row r="13" spans="1:22" x14ac:dyDescent="0.2">
      <c r="A13" s="9">
        <v>8</v>
      </c>
      <c r="B13" s="60" t="s">
        <v>325</v>
      </c>
      <c r="C13" s="77" t="s">
        <v>113</v>
      </c>
      <c r="D13" s="82">
        <v>7</v>
      </c>
      <c r="E13" s="69" t="s">
        <v>29</v>
      </c>
      <c r="F13" s="72">
        <v>0</v>
      </c>
      <c r="G13" s="73">
        <v>0</v>
      </c>
      <c r="H13" s="72">
        <v>0</v>
      </c>
      <c r="I13" s="73">
        <v>0</v>
      </c>
      <c r="J13" s="72">
        <v>0</v>
      </c>
      <c r="K13" s="73">
        <v>0</v>
      </c>
      <c r="L13" s="72">
        <v>0</v>
      </c>
      <c r="M13" s="73">
        <v>0</v>
      </c>
      <c r="N13" s="63">
        <v>0</v>
      </c>
      <c r="O13" s="64">
        <v>0</v>
      </c>
      <c r="P13" s="72">
        <v>0</v>
      </c>
      <c r="Q13" s="65">
        <v>0</v>
      </c>
      <c r="R13" s="225">
        <v>18</v>
      </c>
      <c r="S13" s="217">
        <v>20</v>
      </c>
      <c r="T13" s="346">
        <f>SUM(F13:S13)</f>
        <v>38</v>
      </c>
      <c r="U13" s="43">
        <f t="shared" si="0"/>
        <v>0</v>
      </c>
      <c r="V13" s="17">
        <f t="shared" si="1"/>
        <v>38</v>
      </c>
    </row>
    <row r="14" spans="1:22" x14ac:dyDescent="0.2">
      <c r="A14" s="9">
        <v>9</v>
      </c>
      <c r="B14" s="54" t="s">
        <v>326</v>
      </c>
      <c r="C14" s="55"/>
      <c r="D14" s="55" t="s">
        <v>327</v>
      </c>
      <c r="E14" s="77" t="s">
        <v>29</v>
      </c>
      <c r="F14" s="70">
        <v>0</v>
      </c>
      <c r="G14" s="71">
        <v>0</v>
      </c>
      <c r="H14" s="70">
        <v>0</v>
      </c>
      <c r="I14" s="71">
        <v>0</v>
      </c>
      <c r="J14" s="70">
        <v>0</v>
      </c>
      <c r="K14" s="71">
        <v>0</v>
      </c>
      <c r="L14" s="70">
        <v>0</v>
      </c>
      <c r="M14" s="71">
        <v>0</v>
      </c>
      <c r="N14" s="63">
        <v>0</v>
      </c>
      <c r="O14" s="64">
        <v>0</v>
      </c>
      <c r="P14" s="70">
        <v>25</v>
      </c>
      <c r="Q14" s="65">
        <v>25</v>
      </c>
      <c r="R14" s="225">
        <v>0</v>
      </c>
      <c r="S14" s="217">
        <v>0</v>
      </c>
      <c r="T14" s="346">
        <f>SUM(F14:S14)</f>
        <v>50</v>
      </c>
      <c r="U14" s="43">
        <f t="shared" si="0"/>
        <v>0</v>
      </c>
      <c r="V14" s="17">
        <f t="shared" si="1"/>
        <v>50</v>
      </c>
    </row>
    <row r="15" spans="1:22" x14ac:dyDescent="0.2">
      <c r="A15" s="9">
        <v>10</v>
      </c>
      <c r="B15" s="60"/>
      <c r="C15" s="75"/>
      <c r="D15" s="82"/>
      <c r="E15" s="62"/>
      <c r="F15" s="70"/>
      <c r="G15" s="71"/>
      <c r="H15" s="70"/>
      <c r="I15" s="71"/>
      <c r="J15" s="70"/>
      <c r="K15" s="71"/>
      <c r="L15" s="70"/>
      <c r="M15" s="71"/>
      <c r="N15" s="63"/>
      <c r="O15" s="64"/>
      <c r="P15" s="70"/>
      <c r="Q15" s="65"/>
      <c r="R15" s="225"/>
      <c r="S15" s="217"/>
      <c r="T15" s="346">
        <f t="shared" ref="T11:T15" si="2">SUM(F15:Q15)</f>
        <v>0</v>
      </c>
      <c r="U15" s="43" t="e">
        <f t="shared" si="0"/>
        <v>#NUM!</v>
      </c>
      <c r="V15" s="17" t="e">
        <f t="shared" si="1"/>
        <v>#NUM!</v>
      </c>
    </row>
    <row r="16" spans="1:22" ht="13.5" thickBot="1" x14ac:dyDescent="0.25">
      <c r="A16" s="8"/>
      <c r="B16" s="7"/>
      <c r="C16" s="6"/>
      <c r="D16" s="18"/>
      <c r="E16" s="24"/>
      <c r="F16" s="12"/>
      <c r="G16" s="5"/>
      <c r="H16" s="12"/>
      <c r="I16" s="5"/>
      <c r="J16" s="12"/>
      <c r="K16" s="5"/>
      <c r="L16" s="12"/>
      <c r="M16" s="5"/>
      <c r="N16" s="12"/>
      <c r="O16" s="5"/>
      <c r="P16" s="12"/>
      <c r="Q16" s="4"/>
      <c r="R16" s="336"/>
      <c r="S16" s="335"/>
      <c r="T16" s="38"/>
      <c r="U16" s="38"/>
      <c r="V16" s="16"/>
    </row>
    <row r="17" spans="2:22" x14ac:dyDescent="0.2">
      <c r="B17" s="3"/>
      <c r="C17" s="3"/>
      <c r="D17" s="3"/>
      <c r="E17" s="3"/>
      <c r="F17" s="278">
        <v>0</v>
      </c>
      <c r="G17" s="280"/>
      <c r="H17" s="278">
        <v>0</v>
      </c>
      <c r="I17" s="280"/>
      <c r="J17" s="278">
        <v>4</v>
      </c>
      <c r="K17" s="280"/>
      <c r="L17" s="278">
        <v>3</v>
      </c>
      <c r="M17" s="280"/>
      <c r="N17" s="278">
        <v>0</v>
      </c>
      <c r="O17" s="280"/>
      <c r="P17" s="278">
        <v>3</v>
      </c>
      <c r="Q17" s="279"/>
      <c r="R17" s="317">
        <v>5</v>
      </c>
      <c r="S17" s="322"/>
      <c r="T17" s="35"/>
      <c r="U17" s="35"/>
      <c r="V17" s="2">
        <f>AVERAGE(F17:S17)</f>
        <v>2.1428571428571428</v>
      </c>
    </row>
    <row r="19" spans="2:22" ht="15.75" x14ac:dyDescent="0.25">
      <c r="B19" s="51" t="s">
        <v>15</v>
      </c>
    </row>
  </sheetData>
  <sortState ref="B6:V10">
    <sortCondition descending="1" ref="V6:V10"/>
  </sortState>
  <mergeCells count="30">
    <mergeCell ref="R17:S17"/>
    <mergeCell ref="F17:G17"/>
    <mergeCell ref="H17:I17"/>
    <mergeCell ref="J17:K17"/>
    <mergeCell ref="L17:M17"/>
    <mergeCell ref="T2:T5"/>
    <mergeCell ref="N17:O17"/>
    <mergeCell ref="P17:Q17"/>
    <mergeCell ref="P2:Q3"/>
    <mergeCell ref="P4:Q4"/>
    <mergeCell ref="F4:G4"/>
    <mergeCell ref="H4:I4"/>
    <mergeCell ref="J4:K4"/>
    <mergeCell ref="L4:M4"/>
    <mergeCell ref="N4:O4"/>
    <mergeCell ref="R2:S3"/>
    <mergeCell ref="R4:S4"/>
    <mergeCell ref="A1:V1"/>
    <mergeCell ref="A2:A5"/>
    <mergeCell ref="B2:B5"/>
    <mergeCell ref="C2:C5"/>
    <mergeCell ref="D2:D5"/>
    <mergeCell ref="E2:E5"/>
    <mergeCell ref="N2:O3"/>
    <mergeCell ref="L2:M3"/>
    <mergeCell ref="J2:K3"/>
    <mergeCell ref="H2:I3"/>
    <mergeCell ref="F2:G3"/>
    <mergeCell ref="V2:V5"/>
    <mergeCell ref="U2:U5"/>
  </mergeCells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V1"/>
    </sheetView>
  </sheetViews>
  <sheetFormatPr defaultRowHeight="12.75" x14ac:dyDescent="0.2"/>
  <cols>
    <col min="1" max="1" width="4.140625" style="1" bestFit="1" customWidth="1"/>
    <col min="2" max="2" width="25.7109375" style="1" customWidth="1"/>
    <col min="3" max="3" width="7" style="1" bestFit="1" customWidth="1"/>
    <col min="4" max="5" width="7.28515625" style="1" customWidth="1"/>
    <col min="6" max="11" width="4.28515625" style="1" customWidth="1"/>
    <col min="12" max="12" width="4.140625" style="1" customWidth="1"/>
    <col min="13" max="19" width="4.28515625" style="1" customWidth="1"/>
    <col min="20" max="21" width="7.140625" style="1" customWidth="1"/>
    <col min="22" max="22" width="8.42578125" style="1" customWidth="1"/>
    <col min="23" max="16384" width="9.140625" style="1"/>
  </cols>
  <sheetData>
    <row r="1" spans="1:22" ht="25.5" customHeight="1" thickBot="1" x14ac:dyDescent="0.25">
      <c r="A1" s="290" t="s">
        <v>16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</row>
    <row r="2" spans="1:22" ht="12.75" customHeight="1" x14ac:dyDescent="0.2">
      <c r="A2" s="293" t="s">
        <v>4</v>
      </c>
      <c r="B2" s="310" t="s">
        <v>3</v>
      </c>
      <c r="C2" s="312" t="s">
        <v>2</v>
      </c>
      <c r="D2" s="315" t="s">
        <v>1</v>
      </c>
      <c r="E2" s="287" t="s">
        <v>7</v>
      </c>
      <c r="F2" s="299" t="s">
        <v>34</v>
      </c>
      <c r="G2" s="300"/>
      <c r="H2" s="299" t="s">
        <v>165</v>
      </c>
      <c r="I2" s="300"/>
      <c r="J2" s="299" t="s">
        <v>165</v>
      </c>
      <c r="K2" s="300"/>
      <c r="L2" s="299" t="s">
        <v>34</v>
      </c>
      <c r="M2" s="300"/>
      <c r="N2" s="299" t="s">
        <v>266</v>
      </c>
      <c r="O2" s="300"/>
      <c r="P2" s="299" t="s">
        <v>165</v>
      </c>
      <c r="Q2" s="300"/>
      <c r="R2" s="299" t="s">
        <v>34</v>
      </c>
      <c r="S2" s="300"/>
      <c r="T2" s="281" t="s">
        <v>9</v>
      </c>
      <c r="U2" s="284" t="s">
        <v>10</v>
      </c>
      <c r="V2" s="303" t="s">
        <v>0</v>
      </c>
    </row>
    <row r="3" spans="1:22" ht="27" customHeight="1" thickBot="1" x14ac:dyDescent="0.25">
      <c r="A3" s="293"/>
      <c r="B3" s="310"/>
      <c r="C3" s="313"/>
      <c r="D3" s="315"/>
      <c r="E3" s="288"/>
      <c r="F3" s="308"/>
      <c r="G3" s="309"/>
      <c r="H3" s="308"/>
      <c r="I3" s="309"/>
      <c r="J3" s="308"/>
      <c r="K3" s="309"/>
      <c r="L3" s="308"/>
      <c r="M3" s="309"/>
      <c r="N3" s="308"/>
      <c r="O3" s="309"/>
      <c r="P3" s="301"/>
      <c r="Q3" s="302"/>
      <c r="R3" s="308"/>
      <c r="S3" s="309"/>
      <c r="T3" s="282"/>
      <c r="U3" s="285"/>
      <c r="V3" s="304"/>
    </row>
    <row r="4" spans="1:22" ht="13.5" thickBot="1" x14ac:dyDescent="0.25">
      <c r="A4" s="293"/>
      <c r="B4" s="310"/>
      <c r="C4" s="313"/>
      <c r="D4" s="315"/>
      <c r="E4" s="288"/>
      <c r="F4" s="306">
        <v>42400</v>
      </c>
      <c r="G4" s="307"/>
      <c r="H4" s="306">
        <v>42435</v>
      </c>
      <c r="I4" s="307"/>
      <c r="J4" s="306">
        <v>42498</v>
      </c>
      <c r="K4" s="307"/>
      <c r="L4" s="306">
        <v>42562</v>
      </c>
      <c r="M4" s="307"/>
      <c r="N4" s="306">
        <v>42623</v>
      </c>
      <c r="O4" s="307"/>
      <c r="P4" s="306">
        <v>42638</v>
      </c>
      <c r="Q4" s="307"/>
      <c r="R4" s="329">
        <v>42673</v>
      </c>
      <c r="S4" s="330"/>
      <c r="T4" s="282"/>
      <c r="U4" s="285"/>
      <c r="V4" s="304"/>
    </row>
    <row r="5" spans="1:22" ht="13.5" thickBot="1" x14ac:dyDescent="0.25">
      <c r="A5" s="294"/>
      <c r="B5" s="311"/>
      <c r="C5" s="314"/>
      <c r="D5" s="316"/>
      <c r="E5" s="289"/>
      <c r="F5" s="23" t="s">
        <v>5</v>
      </c>
      <c r="G5" s="21" t="s">
        <v>6</v>
      </c>
      <c r="H5" s="23" t="s">
        <v>5</v>
      </c>
      <c r="I5" s="21" t="s">
        <v>6</v>
      </c>
      <c r="J5" s="23" t="s">
        <v>5</v>
      </c>
      <c r="K5" s="21" t="s">
        <v>6</v>
      </c>
      <c r="L5" s="23" t="s">
        <v>5</v>
      </c>
      <c r="M5" s="21" t="s">
        <v>6</v>
      </c>
      <c r="N5" s="34" t="s">
        <v>5</v>
      </c>
      <c r="O5" s="21" t="s">
        <v>6</v>
      </c>
      <c r="P5" s="34" t="s">
        <v>5</v>
      </c>
      <c r="Q5" s="47" t="s">
        <v>6</v>
      </c>
      <c r="R5" s="277" t="s">
        <v>5</v>
      </c>
      <c r="S5" s="36" t="s">
        <v>6</v>
      </c>
      <c r="T5" s="283"/>
      <c r="U5" s="286"/>
      <c r="V5" s="305"/>
    </row>
    <row r="6" spans="1:22" x14ac:dyDescent="0.2">
      <c r="A6" s="11">
        <v>1</v>
      </c>
      <c r="B6" s="60" t="s">
        <v>144</v>
      </c>
      <c r="C6" s="77" t="s">
        <v>145</v>
      </c>
      <c r="D6" s="82">
        <v>58</v>
      </c>
      <c r="E6" s="66" t="s">
        <v>29</v>
      </c>
      <c r="F6" s="57">
        <v>0</v>
      </c>
      <c r="G6" s="58">
        <v>0</v>
      </c>
      <c r="H6" s="57">
        <v>0</v>
      </c>
      <c r="I6" s="58">
        <v>0</v>
      </c>
      <c r="J6" s="57">
        <v>25</v>
      </c>
      <c r="K6" s="58">
        <v>25</v>
      </c>
      <c r="L6" s="57">
        <v>25</v>
      </c>
      <c r="M6" s="58">
        <v>25</v>
      </c>
      <c r="N6" s="57">
        <v>25</v>
      </c>
      <c r="O6" s="58">
        <v>25</v>
      </c>
      <c r="P6" s="57">
        <v>25</v>
      </c>
      <c r="Q6" s="99">
        <v>25</v>
      </c>
      <c r="R6" s="332">
        <v>25</v>
      </c>
      <c r="S6" s="333">
        <v>25</v>
      </c>
      <c r="T6" s="344">
        <f>SUM(F6:S6)</f>
        <v>250</v>
      </c>
      <c r="U6" s="44">
        <v>0</v>
      </c>
      <c r="V6" s="41">
        <f>SUM(T6-U6)</f>
        <v>250</v>
      </c>
    </row>
    <row r="7" spans="1:22" x14ac:dyDescent="0.2">
      <c r="A7" s="9">
        <v>2</v>
      </c>
      <c r="B7" s="60" t="s">
        <v>36</v>
      </c>
      <c r="C7" s="77" t="s">
        <v>38</v>
      </c>
      <c r="D7" s="82">
        <v>20</v>
      </c>
      <c r="E7" s="62" t="s">
        <v>29</v>
      </c>
      <c r="F7" s="63">
        <v>25</v>
      </c>
      <c r="G7" s="64">
        <v>25</v>
      </c>
      <c r="H7" s="63">
        <v>25</v>
      </c>
      <c r="I7" s="64">
        <v>25</v>
      </c>
      <c r="J7" s="63">
        <v>0</v>
      </c>
      <c r="K7" s="64">
        <v>0</v>
      </c>
      <c r="L7" s="63">
        <v>0</v>
      </c>
      <c r="M7" s="64">
        <v>0</v>
      </c>
      <c r="N7" s="63">
        <v>22</v>
      </c>
      <c r="O7" s="64">
        <v>22</v>
      </c>
      <c r="P7" s="63">
        <v>0</v>
      </c>
      <c r="Q7" s="71">
        <v>0</v>
      </c>
      <c r="R7" s="225">
        <v>0</v>
      </c>
      <c r="S7" s="217">
        <v>0</v>
      </c>
      <c r="T7" s="345">
        <f>SUM(F7:S7)</f>
        <v>144</v>
      </c>
      <c r="U7" s="40">
        <f>SMALL(IF(ISBLANK(L7:Q7),0,L7:Q7),1)</f>
        <v>0</v>
      </c>
      <c r="V7" s="41">
        <f>SUM(T7-U7)</f>
        <v>144</v>
      </c>
    </row>
    <row r="8" spans="1:22" x14ac:dyDescent="0.2">
      <c r="A8" s="9">
        <v>3</v>
      </c>
      <c r="B8" s="54" t="s">
        <v>35</v>
      </c>
      <c r="C8" s="77" t="s">
        <v>37</v>
      </c>
      <c r="D8" s="78" t="s">
        <v>39</v>
      </c>
      <c r="E8" s="77" t="s">
        <v>29</v>
      </c>
      <c r="F8" s="70">
        <v>22</v>
      </c>
      <c r="G8" s="71">
        <v>22</v>
      </c>
      <c r="H8" s="70">
        <v>0</v>
      </c>
      <c r="I8" s="71">
        <v>0</v>
      </c>
      <c r="J8" s="70">
        <v>0</v>
      </c>
      <c r="K8" s="71">
        <v>0</v>
      </c>
      <c r="L8" s="70">
        <v>0</v>
      </c>
      <c r="M8" s="71">
        <v>0</v>
      </c>
      <c r="N8" s="63">
        <v>0</v>
      </c>
      <c r="O8" s="64">
        <v>0</v>
      </c>
      <c r="P8" s="70">
        <v>0</v>
      </c>
      <c r="Q8" s="71">
        <v>0</v>
      </c>
      <c r="R8" s="225">
        <v>0</v>
      </c>
      <c r="S8" s="217">
        <v>0</v>
      </c>
      <c r="T8" s="346">
        <f>SUM(F8:S8)</f>
        <v>44</v>
      </c>
      <c r="U8" s="45">
        <f>SMALL(IF(ISBLANK(L8:Q8),0,L8:Q8),1)</f>
        <v>0</v>
      </c>
      <c r="V8" s="17">
        <f>SUM(T8-U8)</f>
        <v>44</v>
      </c>
    </row>
    <row r="9" spans="1:22" x14ac:dyDescent="0.2">
      <c r="A9" s="9">
        <v>4</v>
      </c>
      <c r="B9" s="60" t="s">
        <v>271</v>
      </c>
      <c r="C9" s="77" t="s">
        <v>67</v>
      </c>
      <c r="D9" s="82">
        <v>70</v>
      </c>
      <c r="E9" s="69" t="s">
        <v>29</v>
      </c>
      <c r="F9" s="72">
        <v>0</v>
      </c>
      <c r="G9" s="73">
        <v>0</v>
      </c>
      <c r="H9" s="72">
        <v>0</v>
      </c>
      <c r="I9" s="73">
        <v>0</v>
      </c>
      <c r="J9" s="72">
        <v>0</v>
      </c>
      <c r="K9" s="73">
        <v>0</v>
      </c>
      <c r="L9" s="72">
        <v>0</v>
      </c>
      <c r="M9" s="73">
        <v>0</v>
      </c>
      <c r="N9" s="63">
        <v>20</v>
      </c>
      <c r="O9" s="64">
        <v>20</v>
      </c>
      <c r="P9" s="72">
        <v>0</v>
      </c>
      <c r="Q9" s="71">
        <v>0</v>
      </c>
      <c r="R9" s="225">
        <v>0</v>
      </c>
      <c r="S9" s="217">
        <v>0</v>
      </c>
      <c r="T9" s="346">
        <f>SUM(F9:S9)</f>
        <v>40</v>
      </c>
      <c r="U9" s="43">
        <f>SMALL(IF(ISBLANK(L9:Q9),0,L9:Q9),1)</f>
        <v>0</v>
      </c>
      <c r="V9" s="17">
        <f>SUM(T9-U9)</f>
        <v>40</v>
      </c>
    </row>
    <row r="10" spans="1:22" x14ac:dyDescent="0.2">
      <c r="A10" s="9">
        <v>5</v>
      </c>
      <c r="B10" s="74"/>
      <c r="C10" s="75"/>
      <c r="D10" s="76"/>
      <c r="E10" s="69"/>
      <c r="F10" s="70"/>
      <c r="G10" s="71"/>
      <c r="H10" s="70"/>
      <c r="I10" s="71"/>
      <c r="J10" s="70"/>
      <c r="K10" s="71"/>
      <c r="L10" s="70"/>
      <c r="M10" s="71"/>
      <c r="N10" s="63"/>
      <c r="O10" s="64"/>
      <c r="P10" s="70"/>
      <c r="Q10" s="71"/>
      <c r="R10" s="225"/>
      <c r="S10" s="217"/>
      <c r="T10" s="346">
        <f t="shared" ref="T10:T15" si="0">SUM(F10:Q10)</f>
        <v>0</v>
      </c>
      <c r="U10" s="43" t="e">
        <f t="shared" ref="U10:U15" si="1">SMALL(IF(ISBLANK(L10:Q10),0,L10:Q10),1)</f>
        <v>#NUM!</v>
      </c>
      <c r="V10" s="17" t="e">
        <f t="shared" ref="V10:V15" si="2">SUM(T10-U10)</f>
        <v>#NUM!</v>
      </c>
    </row>
    <row r="11" spans="1:22" x14ac:dyDescent="0.2">
      <c r="A11" s="9">
        <v>6</v>
      </c>
      <c r="B11" s="54"/>
      <c r="C11" s="77"/>
      <c r="D11" s="78"/>
      <c r="E11" s="77"/>
      <c r="F11" s="70"/>
      <c r="G11" s="71"/>
      <c r="H11" s="70"/>
      <c r="I11" s="71"/>
      <c r="J11" s="70"/>
      <c r="K11" s="71"/>
      <c r="L11" s="70"/>
      <c r="M11" s="71"/>
      <c r="N11" s="63"/>
      <c r="O11" s="64"/>
      <c r="P11" s="70"/>
      <c r="Q11" s="71"/>
      <c r="R11" s="225"/>
      <c r="S11" s="217"/>
      <c r="T11" s="346">
        <f t="shared" si="0"/>
        <v>0</v>
      </c>
      <c r="U11" s="43" t="e">
        <f t="shared" si="1"/>
        <v>#NUM!</v>
      </c>
      <c r="V11" s="17" t="e">
        <f t="shared" si="2"/>
        <v>#NUM!</v>
      </c>
    </row>
    <row r="12" spans="1:22" x14ac:dyDescent="0.2">
      <c r="A12" s="9">
        <v>7</v>
      </c>
      <c r="B12" s="54"/>
      <c r="C12" s="77"/>
      <c r="D12" s="82"/>
      <c r="E12" s="69"/>
      <c r="F12" s="70"/>
      <c r="G12" s="71"/>
      <c r="H12" s="100"/>
      <c r="I12" s="71"/>
      <c r="J12" s="70"/>
      <c r="K12" s="71"/>
      <c r="L12" s="70"/>
      <c r="M12" s="71"/>
      <c r="N12" s="63"/>
      <c r="O12" s="64"/>
      <c r="P12" s="70"/>
      <c r="Q12" s="71"/>
      <c r="R12" s="225"/>
      <c r="S12" s="217"/>
      <c r="T12" s="346">
        <f t="shared" si="0"/>
        <v>0</v>
      </c>
      <c r="U12" s="43" t="e">
        <f t="shared" si="1"/>
        <v>#NUM!</v>
      </c>
      <c r="V12" s="17" t="e">
        <f t="shared" si="2"/>
        <v>#NUM!</v>
      </c>
    </row>
    <row r="13" spans="1:22" x14ac:dyDescent="0.2">
      <c r="A13" s="9">
        <v>8</v>
      </c>
      <c r="B13" s="54"/>
      <c r="C13" s="75"/>
      <c r="D13" s="78"/>
      <c r="E13" s="77"/>
      <c r="F13" s="70"/>
      <c r="G13" s="71"/>
      <c r="H13" s="70"/>
      <c r="I13" s="71"/>
      <c r="J13" s="70"/>
      <c r="K13" s="71"/>
      <c r="L13" s="70"/>
      <c r="M13" s="71"/>
      <c r="N13" s="63"/>
      <c r="O13" s="64"/>
      <c r="P13" s="70"/>
      <c r="Q13" s="71"/>
      <c r="R13" s="225"/>
      <c r="S13" s="217"/>
      <c r="T13" s="346">
        <f t="shared" si="0"/>
        <v>0</v>
      </c>
      <c r="U13" s="43" t="e">
        <f t="shared" si="1"/>
        <v>#NUM!</v>
      </c>
      <c r="V13" s="17" t="e">
        <f t="shared" si="2"/>
        <v>#NUM!</v>
      </c>
    </row>
    <row r="14" spans="1:22" x14ac:dyDescent="0.2">
      <c r="A14" s="9">
        <v>9</v>
      </c>
      <c r="B14" s="54"/>
      <c r="C14" s="77"/>
      <c r="D14" s="78"/>
      <c r="E14" s="77"/>
      <c r="F14" s="70"/>
      <c r="G14" s="71"/>
      <c r="H14" s="70"/>
      <c r="I14" s="71"/>
      <c r="J14" s="70"/>
      <c r="K14" s="71"/>
      <c r="L14" s="70"/>
      <c r="M14" s="71"/>
      <c r="N14" s="70"/>
      <c r="O14" s="118"/>
      <c r="P14" s="70"/>
      <c r="Q14" s="71"/>
      <c r="R14" s="225"/>
      <c r="S14" s="217"/>
      <c r="T14" s="347">
        <f t="shared" si="0"/>
        <v>0</v>
      </c>
      <c r="U14" s="201" t="e">
        <f t="shared" si="1"/>
        <v>#NUM!</v>
      </c>
      <c r="V14" s="202" t="e">
        <f t="shared" si="2"/>
        <v>#NUM!</v>
      </c>
    </row>
    <row r="15" spans="1:22" x14ac:dyDescent="0.2">
      <c r="A15" s="9">
        <v>10</v>
      </c>
      <c r="B15" s="89"/>
      <c r="C15" s="157"/>
      <c r="D15" s="93"/>
      <c r="E15" s="157"/>
      <c r="F15" s="246"/>
      <c r="G15" s="247"/>
      <c r="H15" s="249"/>
      <c r="I15" s="250"/>
      <c r="J15" s="246"/>
      <c r="K15" s="247"/>
      <c r="L15" s="249"/>
      <c r="M15" s="252"/>
      <c r="N15" s="246"/>
      <c r="O15" s="247"/>
      <c r="P15" s="249"/>
      <c r="Q15" s="247"/>
      <c r="R15" s="225"/>
      <c r="S15" s="217"/>
      <c r="T15" s="253">
        <f t="shared" si="0"/>
        <v>0</v>
      </c>
      <c r="U15" s="254" t="e">
        <f t="shared" si="1"/>
        <v>#NUM!</v>
      </c>
      <c r="V15" s="255" t="e">
        <f t="shared" si="2"/>
        <v>#NUM!</v>
      </c>
    </row>
    <row r="16" spans="1:22" x14ac:dyDescent="0.2">
      <c r="A16" s="9">
        <v>11</v>
      </c>
      <c r="B16" s="243"/>
      <c r="C16" s="197"/>
      <c r="D16" s="245"/>
      <c r="E16" s="197"/>
      <c r="F16" s="244"/>
      <c r="G16" s="248"/>
      <c r="H16" s="232"/>
      <c r="I16" s="251"/>
      <c r="J16" s="244"/>
      <c r="K16" s="248"/>
      <c r="L16" s="232"/>
      <c r="M16" s="251"/>
      <c r="N16" s="244"/>
      <c r="O16" s="248"/>
      <c r="P16" s="232"/>
      <c r="Q16" s="248"/>
      <c r="R16" s="349"/>
      <c r="S16" s="350"/>
      <c r="T16" s="245"/>
      <c r="U16" s="197"/>
      <c r="V16" s="197"/>
    </row>
    <row r="17" spans="1:24" ht="13.5" thickBot="1" x14ac:dyDescent="0.25">
      <c r="A17" s="9">
        <v>12</v>
      </c>
      <c r="B17" s="233" t="s">
        <v>183</v>
      </c>
      <c r="C17" s="234"/>
      <c r="D17" s="235">
        <v>44</v>
      </c>
      <c r="E17" s="236" t="s">
        <v>29</v>
      </c>
      <c r="F17" s="237"/>
      <c r="G17" s="238"/>
      <c r="H17" s="237"/>
      <c r="I17" s="238"/>
      <c r="J17" s="237"/>
      <c r="K17" s="238"/>
      <c r="L17" s="237"/>
      <c r="M17" s="238"/>
      <c r="N17" s="239"/>
      <c r="O17" s="240"/>
      <c r="P17" s="237"/>
      <c r="Q17" s="238"/>
      <c r="R17" s="351"/>
      <c r="S17" s="352"/>
      <c r="T17" s="348">
        <f>SUM(F17:Q17)</f>
        <v>0</v>
      </c>
      <c r="U17" s="241" t="e">
        <f>SMALL(IF(ISBLANK(L17:Q17),0,L17:Q17),1)</f>
        <v>#NUM!</v>
      </c>
      <c r="V17" s="242" t="e">
        <f>SUM(T17-U17)</f>
        <v>#NUM!</v>
      </c>
      <c r="W17" s="174" t="s">
        <v>100</v>
      </c>
      <c r="X17" s="174"/>
    </row>
    <row r="18" spans="1:24" ht="13.5" thickBot="1" x14ac:dyDescent="0.25">
      <c r="A18" s="8"/>
      <c r="B18" s="3"/>
      <c r="C18" s="3"/>
      <c r="D18" s="3"/>
      <c r="E18" s="3"/>
      <c r="F18" s="278">
        <v>2</v>
      </c>
      <c r="G18" s="280"/>
      <c r="H18" s="278">
        <v>1</v>
      </c>
      <c r="I18" s="280"/>
      <c r="J18" s="278">
        <v>2</v>
      </c>
      <c r="K18" s="280"/>
      <c r="L18" s="278">
        <v>1</v>
      </c>
      <c r="M18" s="280"/>
      <c r="N18" s="278">
        <v>3</v>
      </c>
      <c r="O18" s="280"/>
      <c r="P18" s="278">
        <v>1</v>
      </c>
      <c r="Q18" s="280"/>
      <c r="R18" s="353">
        <v>1</v>
      </c>
      <c r="S18" s="354"/>
      <c r="T18" s="49"/>
      <c r="U18" s="35"/>
      <c r="V18" s="35">
        <f>AVERAGE(F18:S18)</f>
        <v>1.5714285714285714</v>
      </c>
    </row>
  </sheetData>
  <sortState ref="B6:V9">
    <sortCondition descending="1" ref="V6:V9"/>
  </sortState>
  <mergeCells count="30">
    <mergeCell ref="R2:S3"/>
    <mergeCell ref="R4:S4"/>
    <mergeCell ref="R18:S18"/>
    <mergeCell ref="A1:V1"/>
    <mergeCell ref="E2:E5"/>
    <mergeCell ref="L2:M3"/>
    <mergeCell ref="P2:Q3"/>
    <mergeCell ref="T2:T5"/>
    <mergeCell ref="U2:U5"/>
    <mergeCell ref="V2:V5"/>
    <mergeCell ref="P4:Q4"/>
    <mergeCell ref="F2:G3"/>
    <mergeCell ref="F4:G4"/>
    <mergeCell ref="H4:I4"/>
    <mergeCell ref="N2:O3"/>
    <mergeCell ref="J2:K3"/>
    <mergeCell ref="J4:K4"/>
    <mergeCell ref="H2:I3"/>
    <mergeCell ref="A2:A5"/>
    <mergeCell ref="B2:B5"/>
    <mergeCell ref="C2:C5"/>
    <mergeCell ref="D2:D5"/>
    <mergeCell ref="P18:Q18"/>
    <mergeCell ref="L4:M4"/>
    <mergeCell ref="F18:G18"/>
    <mergeCell ref="H18:I18"/>
    <mergeCell ref="J18:K18"/>
    <mergeCell ref="L18:M18"/>
    <mergeCell ref="N18:O18"/>
    <mergeCell ref="N4:O4"/>
  </mergeCells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V1"/>
    </sheetView>
  </sheetViews>
  <sheetFormatPr defaultRowHeight="12.75" x14ac:dyDescent="0.2"/>
  <cols>
    <col min="1" max="1" width="4.140625" style="1" bestFit="1" customWidth="1"/>
    <col min="2" max="2" width="25.7109375" style="1" customWidth="1"/>
    <col min="3" max="3" width="7" style="1" bestFit="1" customWidth="1"/>
    <col min="4" max="5" width="7.28515625" style="1" customWidth="1"/>
    <col min="6" max="11" width="4.28515625" style="1" customWidth="1"/>
    <col min="12" max="12" width="4" style="1" customWidth="1"/>
    <col min="13" max="19" width="4.28515625" style="1" customWidth="1"/>
    <col min="20" max="21" width="6.85546875" style="1" customWidth="1"/>
    <col min="22" max="22" width="8.42578125" style="1" customWidth="1"/>
    <col min="23" max="16384" width="9.140625" style="1"/>
  </cols>
  <sheetData>
    <row r="1" spans="1:22" ht="28.5" customHeight="1" thickBot="1" x14ac:dyDescent="0.25">
      <c r="A1" s="290" t="s">
        <v>17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</row>
    <row r="2" spans="1:22" ht="12.75" customHeight="1" x14ac:dyDescent="0.2">
      <c r="A2" s="293" t="s">
        <v>4</v>
      </c>
      <c r="B2" s="295" t="s">
        <v>3</v>
      </c>
      <c r="C2" s="295" t="s">
        <v>2</v>
      </c>
      <c r="D2" s="297" t="s">
        <v>1</v>
      </c>
      <c r="E2" s="287" t="s">
        <v>7</v>
      </c>
      <c r="F2" s="299" t="s">
        <v>34</v>
      </c>
      <c r="G2" s="300"/>
      <c r="H2" s="299" t="s">
        <v>165</v>
      </c>
      <c r="I2" s="300"/>
      <c r="J2" s="299" t="s">
        <v>165</v>
      </c>
      <c r="K2" s="300"/>
      <c r="L2" s="299" t="s">
        <v>34</v>
      </c>
      <c r="M2" s="300"/>
      <c r="N2" s="299" t="s">
        <v>266</v>
      </c>
      <c r="O2" s="300"/>
      <c r="P2" s="299" t="s">
        <v>165</v>
      </c>
      <c r="Q2" s="300"/>
      <c r="R2" s="299" t="s">
        <v>34</v>
      </c>
      <c r="S2" s="300"/>
      <c r="T2" s="281" t="s">
        <v>9</v>
      </c>
      <c r="U2" s="284" t="s">
        <v>10</v>
      </c>
      <c r="V2" s="303" t="s">
        <v>0</v>
      </c>
    </row>
    <row r="3" spans="1:22" ht="28.5" customHeight="1" thickBot="1" x14ac:dyDescent="0.25">
      <c r="A3" s="293"/>
      <c r="B3" s="295"/>
      <c r="C3" s="295"/>
      <c r="D3" s="297"/>
      <c r="E3" s="288"/>
      <c r="F3" s="308"/>
      <c r="G3" s="309"/>
      <c r="H3" s="308"/>
      <c r="I3" s="309"/>
      <c r="J3" s="308"/>
      <c r="K3" s="309"/>
      <c r="L3" s="308"/>
      <c r="M3" s="309"/>
      <c r="N3" s="308"/>
      <c r="O3" s="309"/>
      <c r="P3" s="301"/>
      <c r="Q3" s="302"/>
      <c r="R3" s="308"/>
      <c r="S3" s="309"/>
      <c r="T3" s="282"/>
      <c r="U3" s="285"/>
      <c r="V3" s="304"/>
    </row>
    <row r="4" spans="1:22" ht="13.5" thickBot="1" x14ac:dyDescent="0.25">
      <c r="A4" s="293"/>
      <c r="B4" s="295"/>
      <c r="C4" s="295"/>
      <c r="D4" s="297"/>
      <c r="E4" s="288"/>
      <c r="F4" s="306">
        <v>42400</v>
      </c>
      <c r="G4" s="307"/>
      <c r="H4" s="306">
        <v>42435</v>
      </c>
      <c r="I4" s="307"/>
      <c r="J4" s="306">
        <v>42498</v>
      </c>
      <c r="K4" s="307"/>
      <c r="L4" s="306">
        <v>42562</v>
      </c>
      <c r="M4" s="307"/>
      <c r="N4" s="306">
        <v>42623</v>
      </c>
      <c r="O4" s="307"/>
      <c r="P4" s="306">
        <v>42638</v>
      </c>
      <c r="Q4" s="307"/>
      <c r="R4" s="329">
        <v>42673</v>
      </c>
      <c r="S4" s="330"/>
      <c r="T4" s="282"/>
      <c r="U4" s="285"/>
      <c r="V4" s="304"/>
    </row>
    <row r="5" spans="1:22" ht="13.5" thickBot="1" x14ac:dyDescent="0.25">
      <c r="A5" s="294"/>
      <c r="B5" s="296"/>
      <c r="C5" s="296"/>
      <c r="D5" s="298"/>
      <c r="E5" s="289"/>
      <c r="F5" s="23" t="s">
        <v>5</v>
      </c>
      <c r="G5" s="21" t="s">
        <v>6</v>
      </c>
      <c r="H5" s="23" t="s">
        <v>5</v>
      </c>
      <c r="I5" s="21" t="s">
        <v>6</v>
      </c>
      <c r="J5" s="23" t="s">
        <v>5</v>
      </c>
      <c r="K5" s="21" t="s">
        <v>6</v>
      </c>
      <c r="L5" s="23" t="s">
        <v>5</v>
      </c>
      <c r="M5" s="21" t="s">
        <v>6</v>
      </c>
      <c r="N5" s="34" t="s">
        <v>5</v>
      </c>
      <c r="O5" s="21" t="s">
        <v>6</v>
      </c>
      <c r="P5" s="34" t="s">
        <v>5</v>
      </c>
      <c r="Q5" s="47" t="s">
        <v>6</v>
      </c>
      <c r="R5" s="277" t="s">
        <v>5</v>
      </c>
      <c r="S5" s="36" t="s">
        <v>6</v>
      </c>
      <c r="T5" s="283"/>
      <c r="U5" s="286"/>
      <c r="V5" s="305"/>
    </row>
    <row r="6" spans="1:22" x14ac:dyDescent="0.2">
      <c r="A6" s="11">
        <v>1</v>
      </c>
      <c r="B6" s="60" t="s">
        <v>62</v>
      </c>
      <c r="C6" s="55" t="s">
        <v>67</v>
      </c>
      <c r="D6" s="61">
        <v>70</v>
      </c>
      <c r="E6" s="141" t="s">
        <v>29</v>
      </c>
      <c r="F6" s="57">
        <v>20</v>
      </c>
      <c r="G6" s="58">
        <v>20</v>
      </c>
      <c r="H6" s="57">
        <v>20</v>
      </c>
      <c r="I6" s="58">
        <v>22</v>
      </c>
      <c r="J6" s="57">
        <v>22</v>
      </c>
      <c r="K6" s="58">
        <v>22</v>
      </c>
      <c r="L6" s="57">
        <v>0</v>
      </c>
      <c r="M6" s="58">
        <v>0</v>
      </c>
      <c r="N6" s="57">
        <v>0</v>
      </c>
      <c r="O6" s="58">
        <v>0</v>
      </c>
      <c r="P6" s="57">
        <v>19</v>
      </c>
      <c r="Q6" s="99">
        <v>20</v>
      </c>
      <c r="R6" s="332">
        <v>20</v>
      </c>
      <c r="S6" s="333">
        <v>20</v>
      </c>
      <c r="T6" s="39">
        <f>SUM(F6:S6)</f>
        <v>205</v>
      </c>
      <c r="U6" s="44">
        <f>SMALL(IF(ISBLANK(L6:Q6),0,L6:Q6),1)</f>
        <v>0</v>
      </c>
      <c r="V6" s="41">
        <f t="shared" ref="V6" si="0">SUM(T6-U6)</f>
        <v>205</v>
      </c>
    </row>
    <row r="7" spans="1:22" x14ac:dyDescent="0.2">
      <c r="A7" s="9">
        <v>2</v>
      </c>
      <c r="B7" s="54" t="s">
        <v>73</v>
      </c>
      <c r="C7" s="55" t="s">
        <v>241</v>
      </c>
      <c r="D7" s="55" t="s">
        <v>242</v>
      </c>
      <c r="E7" s="79" t="s">
        <v>29</v>
      </c>
      <c r="F7" s="63">
        <v>0</v>
      </c>
      <c r="G7" s="64">
        <v>0</v>
      </c>
      <c r="H7" s="63">
        <v>0</v>
      </c>
      <c r="I7" s="64">
        <v>0</v>
      </c>
      <c r="J7" s="63">
        <v>20</v>
      </c>
      <c r="K7" s="64">
        <v>20</v>
      </c>
      <c r="L7" s="111" t="s">
        <v>70</v>
      </c>
      <c r="M7" s="64">
        <v>20</v>
      </c>
      <c r="N7" s="57">
        <v>25</v>
      </c>
      <c r="O7" s="58">
        <v>25</v>
      </c>
      <c r="P7" s="63">
        <v>20</v>
      </c>
      <c r="Q7" s="71">
        <v>22</v>
      </c>
      <c r="R7" s="225">
        <v>22</v>
      </c>
      <c r="S7" s="217">
        <v>22</v>
      </c>
      <c r="T7" s="42">
        <f>SUM(F7:S7)</f>
        <v>196</v>
      </c>
      <c r="U7" s="44">
        <v>0</v>
      </c>
      <c r="V7" s="41">
        <f>SUM(T7-U7)</f>
        <v>196</v>
      </c>
    </row>
    <row r="8" spans="1:22" x14ac:dyDescent="0.2">
      <c r="A8" s="9">
        <v>3</v>
      </c>
      <c r="B8" s="54" t="s">
        <v>36</v>
      </c>
      <c r="C8" s="55" t="s">
        <v>38</v>
      </c>
      <c r="D8" s="55" t="s">
        <v>240</v>
      </c>
      <c r="E8" s="80" t="s">
        <v>29</v>
      </c>
      <c r="F8" s="87">
        <v>0</v>
      </c>
      <c r="G8" s="88">
        <v>0</v>
      </c>
      <c r="H8" s="87">
        <v>0</v>
      </c>
      <c r="I8" s="88">
        <v>0</v>
      </c>
      <c r="J8" s="87">
        <v>25</v>
      </c>
      <c r="K8" s="88">
        <v>25</v>
      </c>
      <c r="L8" s="198" t="s">
        <v>70</v>
      </c>
      <c r="M8" s="88">
        <v>25</v>
      </c>
      <c r="N8" s="57">
        <v>0</v>
      </c>
      <c r="O8" s="58">
        <v>0</v>
      </c>
      <c r="P8" s="87">
        <v>25</v>
      </c>
      <c r="Q8" s="71">
        <v>25</v>
      </c>
      <c r="R8" s="225">
        <v>0</v>
      </c>
      <c r="S8" s="217">
        <v>0</v>
      </c>
      <c r="T8" s="32">
        <f>SUM(F8:S8)</f>
        <v>125</v>
      </c>
      <c r="U8" s="43">
        <v>0</v>
      </c>
      <c r="V8" s="17">
        <f>SUM(T8-U8)</f>
        <v>125</v>
      </c>
    </row>
    <row r="9" spans="1:22" x14ac:dyDescent="0.2">
      <c r="A9" s="9">
        <v>4</v>
      </c>
      <c r="B9" s="60" t="s">
        <v>186</v>
      </c>
      <c r="C9" s="55" t="s">
        <v>187</v>
      </c>
      <c r="D9" s="61">
        <v>67</v>
      </c>
      <c r="E9" s="69" t="s">
        <v>29</v>
      </c>
      <c r="F9" s="70">
        <v>0</v>
      </c>
      <c r="G9" s="71">
        <v>0</v>
      </c>
      <c r="H9" s="70">
        <v>22</v>
      </c>
      <c r="I9" s="92" t="s">
        <v>70</v>
      </c>
      <c r="J9" s="70">
        <v>0</v>
      </c>
      <c r="K9" s="71">
        <v>0</v>
      </c>
      <c r="L9" s="70">
        <v>25</v>
      </c>
      <c r="M9" s="71">
        <v>22</v>
      </c>
      <c r="N9" s="63">
        <v>0</v>
      </c>
      <c r="O9" s="64">
        <v>0</v>
      </c>
      <c r="P9" s="70">
        <v>0</v>
      </c>
      <c r="Q9" s="71">
        <v>0</v>
      </c>
      <c r="R9" s="225">
        <v>0</v>
      </c>
      <c r="S9" s="217">
        <v>0</v>
      </c>
      <c r="T9" s="32">
        <f>SUM(F9:Q9)</f>
        <v>69</v>
      </c>
      <c r="U9" s="43">
        <v>0</v>
      </c>
      <c r="V9" s="17">
        <f>SUM(T9-U9)</f>
        <v>69</v>
      </c>
    </row>
    <row r="10" spans="1:22" x14ac:dyDescent="0.2">
      <c r="A10" s="9">
        <v>5</v>
      </c>
      <c r="B10" s="54" t="s">
        <v>59</v>
      </c>
      <c r="C10" s="55" t="s">
        <v>64</v>
      </c>
      <c r="D10" s="55" t="s">
        <v>69</v>
      </c>
      <c r="E10" s="77" t="s">
        <v>29</v>
      </c>
      <c r="F10" s="72">
        <v>25</v>
      </c>
      <c r="G10" s="73">
        <v>25</v>
      </c>
      <c r="H10" s="72">
        <v>0</v>
      </c>
      <c r="I10" s="73">
        <v>0</v>
      </c>
      <c r="J10" s="72">
        <v>0</v>
      </c>
      <c r="K10" s="73">
        <v>0</v>
      </c>
      <c r="L10" s="72">
        <v>0</v>
      </c>
      <c r="M10" s="73">
        <v>0</v>
      </c>
      <c r="N10" s="63">
        <v>0</v>
      </c>
      <c r="O10" s="64">
        <v>0</v>
      </c>
      <c r="P10" s="70">
        <v>0</v>
      </c>
      <c r="Q10" s="71">
        <v>0</v>
      </c>
      <c r="R10" s="225">
        <v>0</v>
      </c>
      <c r="S10" s="217">
        <v>0</v>
      </c>
      <c r="T10" s="32">
        <f>SUM(F10:Q10)</f>
        <v>50</v>
      </c>
      <c r="U10" s="45">
        <f>SMALL(IF(ISBLANK(L10:Q10),0,L10:Q10),1)</f>
        <v>0</v>
      </c>
      <c r="V10" s="17">
        <f>SUM(T10-U10)</f>
        <v>50</v>
      </c>
    </row>
    <row r="11" spans="1:22" x14ac:dyDescent="0.2">
      <c r="A11" s="9">
        <v>6</v>
      </c>
      <c r="B11" s="89" t="s">
        <v>184</v>
      </c>
      <c r="C11" s="75" t="s">
        <v>185</v>
      </c>
      <c r="D11" s="76">
        <v>111</v>
      </c>
      <c r="E11" s="69" t="s">
        <v>29</v>
      </c>
      <c r="F11" s="70">
        <v>0</v>
      </c>
      <c r="G11" s="71">
        <v>0</v>
      </c>
      <c r="H11" s="70">
        <v>25</v>
      </c>
      <c r="I11" s="71">
        <v>25</v>
      </c>
      <c r="J11" s="70">
        <v>0</v>
      </c>
      <c r="K11" s="71">
        <v>0</v>
      </c>
      <c r="L11" s="70">
        <v>0</v>
      </c>
      <c r="M11" s="71">
        <v>0</v>
      </c>
      <c r="N11" s="63">
        <v>0</v>
      </c>
      <c r="O11" s="64">
        <v>0</v>
      </c>
      <c r="P11" s="70">
        <v>0</v>
      </c>
      <c r="Q11" s="71">
        <v>0</v>
      </c>
      <c r="R11" s="225">
        <v>0</v>
      </c>
      <c r="S11" s="217">
        <v>0</v>
      </c>
      <c r="T11" s="32">
        <f>SUM(F11:Q11)</f>
        <v>50</v>
      </c>
      <c r="U11" s="43">
        <f>SMALL(IF(ISBLANK(L11:Q11),0,L11:Q11),1)</f>
        <v>0</v>
      </c>
      <c r="V11" s="17">
        <f>SUM(T11-U11)</f>
        <v>50</v>
      </c>
    </row>
    <row r="12" spans="1:22" x14ac:dyDescent="0.2">
      <c r="A12" s="9">
        <v>7</v>
      </c>
      <c r="B12" s="54" t="s">
        <v>305</v>
      </c>
      <c r="C12" s="77" t="s">
        <v>306</v>
      </c>
      <c r="D12" s="78" t="s">
        <v>93</v>
      </c>
      <c r="E12" s="77"/>
      <c r="F12" s="70">
        <v>0</v>
      </c>
      <c r="G12" s="71">
        <v>0</v>
      </c>
      <c r="H12" s="70">
        <v>0</v>
      </c>
      <c r="I12" s="71">
        <v>0</v>
      </c>
      <c r="J12" s="70">
        <v>0</v>
      </c>
      <c r="K12" s="71">
        <v>0</v>
      </c>
      <c r="L12" s="70">
        <v>0</v>
      </c>
      <c r="M12" s="71">
        <v>0</v>
      </c>
      <c r="N12" s="63">
        <v>0</v>
      </c>
      <c r="O12" s="64">
        <v>0</v>
      </c>
      <c r="P12" s="70">
        <v>0</v>
      </c>
      <c r="Q12" s="71">
        <v>0</v>
      </c>
      <c r="R12" s="225">
        <v>25</v>
      </c>
      <c r="S12" s="217">
        <v>25</v>
      </c>
      <c r="T12" s="32">
        <f>SUM(F12:S12)</f>
        <v>50</v>
      </c>
      <c r="U12" s="43">
        <f>SMALL(IF(ISBLANK(L12:Q12),0,L12:Q12),1)</f>
        <v>0</v>
      </c>
      <c r="V12" s="17">
        <f>SUM(T12-U12)</f>
        <v>50</v>
      </c>
    </row>
    <row r="13" spans="1:22" x14ac:dyDescent="0.2">
      <c r="A13" s="9">
        <v>8</v>
      </c>
      <c r="B13" s="60" t="s">
        <v>63</v>
      </c>
      <c r="C13" s="77" t="s">
        <v>68</v>
      </c>
      <c r="D13" s="82">
        <v>77</v>
      </c>
      <c r="E13" s="69" t="s">
        <v>29</v>
      </c>
      <c r="F13" s="70">
        <v>22</v>
      </c>
      <c r="G13" s="71">
        <v>22</v>
      </c>
      <c r="H13" s="70">
        <v>0</v>
      </c>
      <c r="I13" s="71">
        <v>0</v>
      </c>
      <c r="J13" s="70">
        <v>0</v>
      </c>
      <c r="K13" s="71">
        <v>0</v>
      </c>
      <c r="L13" s="70">
        <v>0</v>
      </c>
      <c r="M13" s="71">
        <v>0</v>
      </c>
      <c r="N13" s="63">
        <v>0</v>
      </c>
      <c r="O13" s="64">
        <v>0</v>
      </c>
      <c r="P13" s="70">
        <v>0</v>
      </c>
      <c r="Q13" s="71">
        <v>0</v>
      </c>
      <c r="R13" s="225">
        <v>0</v>
      </c>
      <c r="S13" s="217">
        <v>0</v>
      </c>
      <c r="T13" s="32">
        <f>SUM(F13:Q13)</f>
        <v>44</v>
      </c>
      <c r="U13" s="43">
        <f>SMALL(IF(ISBLANK(L13:Q13),0,L13:Q13),1)</f>
        <v>0</v>
      </c>
      <c r="V13" s="17">
        <f>SUM(T13-U13)</f>
        <v>44</v>
      </c>
    </row>
    <row r="14" spans="1:22" x14ac:dyDescent="0.2">
      <c r="A14" s="9">
        <v>9</v>
      </c>
      <c r="B14" s="60" t="s">
        <v>60</v>
      </c>
      <c r="C14" s="77" t="s">
        <v>65</v>
      </c>
      <c r="D14" s="82">
        <v>56</v>
      </c>
      <c r="E14" s="69" t="s">
        <v>29</v>
      </c>
      <c r="F14" s="70">
        <v>19</v>
      </c>
      <c r="G14" s="71">
        <v>18</v>
      </c>
      <c r="H14" s="70">
        <v>0</v>
      </c>
      <c r="I14" s="71">
        <v>0</v>
      </c>
      <c r="J14" s="70">
        <v>0</v>
      </c>
      <c r="K14" s="71">
        <v>0</v>
      </c>
      <c r="L14" s="100" t="s">
        <v>95</v>
      </c>
      <c r="M14" s="92" t="s">
        <v>95</v>
      </c>
      <c r="N14" s="63">
        <v>0</v>
      </c>
      <c r="O14" s="64">
        <v>0</v>
      </c>
      <c r="P14" s="70">
        <v>0</v>
      </c>
      <c r="Q14" s="71">
        <v>0</v>
      </c>
      <c r="R14" s="225">
        <v>0</v>
      </c>
      <c r="S14" s="217">
        <v>0</v>
      </c>
      <c r="T14" s="32">
        <f>SUM(F14:Q14)</f>
        <v>37</v>
      </c>
      <c r="U14" s="45">
        <v>0</v>
      </c>
      <c r="V14" s="17">
        <f>SUM(T14-U14)</f>
        <v>37</v>
      </c>
    </row>
    <row r="15" spans="1:22" x14ac:dyDescent="0.2">
      <c r="A15" s="9">
        <v>10</v>
      </c>
      <c r="B15" s="54" t="s">
        <v>286</v>
      </c>
      <c r="C15" s="77" t="s">
        <v>287</v>
      </c>
      <c r="D15" s="55" t="s">
        <v>288</v>
      </c>
      <c r="E15" s="77" t="s">
        <v>29</v>
      </c>
      <c r="F15" s="70">
        <v>0</v>
      </c>
      <c r="G15" s="71">
        <v>0</v>
      </c>
      <c r="H15" s="70">
        <v>0</v>
      </c>
      <c r="I15" s="71">
        <v>0</v>
      </c>
      <c r="J15" s="70">
        <v>0</v>
      </c>
      <c r="K15" s="71">
        <v>0</v>
      </c>
      <c r="L15" s="70">
        <v>0</v>
      </c>
      <c r="M15" s="71">
        <v>0</v>
      </c>
      <c r="N15" s="63">
        <v>0</v>
      </c>
      <c r="O15" s="64">
        <v>0</v>
      </c>
      <c r="P15" s="70">
        <v>22</v>
      </c>
      <c r="Q15" s="92" t="s">
        <v>70</v>
      </c>
      <c r="R15" s="225">
        <v>0</v>
      </c>
      <c r="S15" s="217">
        <v>0</v>
      </c>
      <c r="T15" s="32">
        <f>SUM(F15:Q15)</f>
        <v>22</v>
      </c>
      <c r="U15" s="43">
        <f>SMALL(IF(ISBLANK(L15:Q15),0,L15:Q15),1)</f>
        <v>0</v>
      </c>
      <c r="V15" s="17">
        <f>SUM(T15-U15)</f>
        <v>22</v>
      </c>
    </row>
    <row r="16" spans="1:22" x14ac:dyDescent="0.2">
      <c r="A16" s="9">
        <v>11</v>
      </c>
      <c r="B16" s="54" t="s">
        <v>61</v>
      </c>
      <c r="C16" s="75" t="s">
        <v>66</v>
      </c>
      <c r="D16" s="61">
        <v>317</v>
      </c>
      <c r="E16" s="69" t="s">
        <v>29</v>
      </c>
      <c r="F16" s="100" t="s">
        <v>70</v>
      </c>
      <c r="G16" s="71">
        <v>19</v>
      </c>
      <c r="H16" s="70">
        <v>0</v>
      </c>
      <c r="I16" s="71">
        <v>0</v>
      </c>
      <c r="J16" s="70">
        <v>0</v>
      </c>
      <c r="K16" s="71">
        <v>0</v>
      </c>
      <c r="L16" s="70">
        <v>0</v>
      </c>
      <c r="M16" s="71">
        <v>0</v>
      </c>
      <c r="N16" s="63">
        <v>0</v>
      </c>
      <c r="O16" s="64">
        <v>0</v>
      </c>
      <c r="P16" s="70">
        <v>0</v>
      </c>
      <c r="Q16" s="71">
        <v>0</v>
      </c>
      <c r="R16" s="225">
        <v>0</v>
      </c>
      <c r="S16" s="217">
        <v>0</v>
      </c>
      <c r="T16" s="32">
        <f>SUM(F16:Q16)</f>
        <v>19</v>
      </c>
      <c r="U16" s="43">
        <f>SMALL(IF(ISBLANK(L16:Q16),0,L16:Q16),1)</f>
        <v>0</v>
      </c>
      <c r="V16" s="17">
        <f>SUM(T16-U16)</f>
        <v>19</v>
      </c>
    </row>
    <row r="17" spans="1:22" x14ac:dyDescent="0.2">
      <c r="A17" s="9">
        <v>12</v>
      </c>
      <c r="B17" s="54" t="s">
        <v>253</v>
      </c>
      <c r="C17" s="55" t="s">
        <v>254</v>
      </c>
      <c r="D17" s="55" t="s">
        <v>304</v>
      </c>
      <c r="E17" s="77" t="s">
        <v>29</v>
      </c>
      <c r="F17" s="70">
        <v>0</v>
      </c>
      <c r="G17" s="71">
        <v>0</v>
      </c>
      <c r="H17" s="70">
        <v>0</v>
      </c>
      <c r="I17" s="71">
        <v>0</v>
      </c>
      <c r="J17" s="70">
        <v>0</v>
      </c>
      <c r="K17" s="71">
        <v>0</v>
      </c>
      <c r="L17" s="70">
        <v>0</v>
      </c>
      <c r="M17" s="71">
        <v>0</v>
      </c>
      <c r="N17" s="63">
        <v>0</v>
      </c>
      <c r="O17" s="64">
        <v>0</v>
      </c>
      <c r="P17" s="70">
        <v>0</v>
      </c>
      <c r="Q17" s="71">
        <v>0</v>
      </c>
      <c r="R17" s="225">
        <v>19</v>
      </c>
      <c r="S17" s="343" t="s">
        <v>95</v>
      </c>
      <c r="T17" s="32">
        <f>SUM(F17:R17)</f>
        <v>19</v>
      </c>
      <c r="U17" s="43">
        <f>SMALL(IF(ISBLANK(L17:Q17),0,L17:Q17),1)</f>
        <v>0</v>
      </c>
      <c r="V17" s="17">
        <f>SUM(T17-U17)</f>
        <v>19</v>
      </c>
    </row>
    <row r="18" spans="1:22" x14ac:dyDescent="0.2">
      <c r="A18" s="9">
        <v>13</v>
      </c>
      <c r="B18" s="83"/>
      <c r="C18" s="84"/>
      <c r="D18" s="91"/>
      <c r="E18" s="77"/>
      <c r="F18" s="70"/>
      <c r="G18" s="71"/>
      <c r="H18" s="70"/>
      <c r="I18" s="71"/>
      <c r="J18" s="70"/>
      <c r="K18" s="71"/>
      <c r="L18" s="70"/>
      <c r="M18" s="71"/>
      <c r="N18" s="63"/>
      <c r="O18" s="64"/>
      <c r="P18" s="70"/>
      <c r="Q18" s="71"/>
      <c r="R18" s="225"/>
      <c r="S18" s="217"/>
      <c r="T18" s="32">
        <f t="shared" ref="T16:T30" si="1">SUM(F18:Q18)</f>
        <v>0</v>
      </c>
      <c r="U18" s="43" t="e">
        <f t="shared" ref="U16:U30" si="2">SMALL(IF(ISBLANK(L18:Q18),0,L18:Q18),1)</f>
        <v>#NUM!</v>
      </c>
      <c r="V18" s="17" t="e">
        <f t="shared" ref="V16:V30" si="3">SUM(T18-U18)</f>
        <v>#NUM!</v>
      </c>
    </row>
    <row r="19" spans="1:22" x14ac:dyDescent="0.2">
      <c r="A19" s="9">
        <v>14</v>
      </c>
      <c r="B19" s="105"/>
      <c r="C19" s="84"/>
      <c r="D19" s="95"/>
      <c r="E19" s="69"/>
      <c r="F19" s="72"/>
      <c r="G19" s="73"/>
      <c r="H19" s="72"/>
      <c r="I19" s="73"/>
      <c r="J19" s="72"/>
      <c r="K19" s="73"/>
      <c r="L19" s="72"/>
      <c r="M19" s="73"/>
      <c r="N19" s="63"/>
      <c r="O19" s="64"/>
      <c r="P19" s="72"/>
      <c r="Q19" s="73"/>
      <c r="R19" s="181"/>
      <c r="S19" s="223"/>
      <c r="T19" s="32">
        <f t="shared" si="1"/>
        <v>0</v>
      </c>
      <c r="U19" s="43" t="e">
        <f t="shared" si="2"/>
        <v>#NUM!</v>
      </c>
      <c r="V19" s="17" t="e">
        <f t="shared" si="3"/>
        <v>#NUM!</v>
      </c>
    </row>
    <row r="20" spans="1:22" x14ac:dyDescent="0.2">
      <c r="A20" s="9">
        <v>15</v>
      </c>
      <c r="B20" s="85"/>
      <c r="C20" s="55"/>
      <c r="D20" s="55"/>
      <c r="E20" s="79"/>
      <c r="F20" s="70"/>
      <c r="G20" s="71"/>
      <c r="H20" s="70"/>
      <c r="I20" s="71"/>
      <c r="J20" s="70"/>
      <c r="K20" s="71"/>
      <c r="L20" s="70"/>
      <c r="M20" s="71"/>
      <c r="N20" s="63"/>
      <c r="O20" s="64"/>
      <c r="P20" s="70"/>
      <c r="Q20" s="71"/>
      <c r="R20" s="225"/>
      <c r="S20" s="217"/>
      <c r="T20" s="32">
        <f t="shared" si="1"/>
        <v>0</v>
      </c>
      <c r="U20" s="43" t="e">
        <f t="shared" si="2"/>
        <v>#NUM!</v>
      </c>
      <c r="V20" s="17" t="e">
        <f t="shared" si="3"/>
        <v>#NUM!</v>
      </c>
    </row>
    <row r="21" spans="1:22" x14ac:dyDescent="0.2">
      <c r="A21" s="9">
        <v>16</v>
      </c>
      <c r="B21" s="105"/>
      <c r="C21" s="55"/>
      <c r="D21" s="61"/>
      <c r="E21" s="62"/>
      <c r="F21" s="70"/>
      <c r="G21" s="71"/>
      <c r="H21" s="70"/>
      <c r="I21" s="71"/>
      <c r="J21" s="70"/>
      <c r="K21" s="71"/>
      <c r="L21" s="70"/>
      <c r="M21" s="71"/>
      <c r="N21" s="63"/>
      <c r="O21" s="64"/>
      <c r="P21" s="70"/>
      <c r="Q21" s="71"/>
      <c r="R21" s="225"/>
      <c r="S21" s="217"/>
      <c r="T21" s="32">
        <f t="shared" si="1"/>
        <v>0</v>
      </c>
      <c r="U21" s="43" t="e">
        <f t="shared" si="2"/>
        <v>#NUM!</v>
      </c>
      <c r="V21" s="17" t="e">
        <f t="shared" si="3"/>
        <v>#NUM!</v>
      </c>
    </row>
    <row r="22" spans="1:22" x14ac:dyDescent="0.2">
      <c r="A22" s="9">
        <v>17</v>
      </c>
      <c r="B22" s="106"/>
      <c r="C22" s="55"/>
      <c r="D22" s="55"/>
      <c r="E22" s="79"/>
      <c r="F22" s="70"/>
      <c r="G22" s="92"/>
      <c r="H22" s="70"/>
      <c r="I22" s="71"/>
      <c r="J22" s="70"/>
      <c r="K22" s="71"/>
      <c r="L22" s="70"/>
      <c r="M22" s="71"/>
      <c r="N22" s="63"/>
      <c r="O22" s="64"/>
      <c r="P22" s="70"/>
      <c r="Q22" s="71"/>
      <c r="R22" s="225"/>
      <c r="S22" s="217"/>
      <c r="T22" s="32">
        <f t="shared" si="1"/>
        <v>0</v>
      </c>
      <c r="U22" s="43" t="e">
        <f t="shared" si="2"/>
        <v>#NUM!</v>
      </c>
      <c r="V22" s="17" t="e">
        <f t="shared" si="3"/>
        <v>#NUM!</v>
      </c>
    </row>
    <row r="23" spans="1:22" x14ac:dyDescent="0.2">
      <c r="A23" s="9">
        <v>18</v>
      </c>
      <c r="B23" s="106"/>
      <c r="C23" s="55"/>
      <c r="D23" s="55"/>
      <c r="E23" s="79"/>
      <c r="F23" s="70"/>
      <c r="G23" s="71"/>
      <c r="H23" s="70"/>
      <c r="I23" s="71"/>
      <c r="J23" s="70"/>
      <c r="K23" s="71"/>
      <c r="L23" s="70"/>
      <c r="M23" s="71"/>
      <c r="N23" s="63"/>
      <c r="O23" s="64"/>
      <c r="P23" s="70"/>
      <c r="Q23" s="71"/>
      <c r="R23" s="225"/>
      <c r="S23" s="217"/>
      <c r="T23" s="32">
        <f t="shared" si="1"/>
        <v>0</v>
      </c>
      <c r="U23" s="43" t="e">
        <f t="shared" si="2"/>
        <v>#NUM!</v>
      </c>
      <c r="V23" s="17" t="e">
        <f t="shared" si="3"/>
        <v>#NUM!</v>
      </c>
    </row>
    <row r="24" spans="1:22" x14ac:dyDescent="0.2">
      <c r="A24" s="9">
        <v>19</v>
      </c>
      <c r="B24" s="106"/>
      <c r="C24" s="84"/>
      <c r="D24" s="91"/>
      <c r="E24" s="79"/>
      <c r="F24" s="70"/>
      <c r="G24" s="92"/>
      <c r="H24" s="70"/>
      <c r="I24" s="71"/>
      <c r="J24" s="70"/>
      <c r="K24" s="71"/>
      <c r="L24" s="70"/>
      <c r="M24" s="71"/>
      <c r="N24" s="63"/>
      <c r="O24" s="64"/>
      <c r="P24" s="70"/>
      <c r="Q24" s="71"/>
      <c r="R24" s="225"/>
      <c r="S24" s="217"/>
      <c r="T24" s="32">
        <f t="shared" si="1"/>
        <v>0</v>
      </c>
      <c r="U24" s="43" t="e">
        <f t="shared" si="2"/>
        <v>#NUM!</v>
      </c>
      <c r="V24" s="17" t="e">
        <f t="shared" si="3"/>
        <v>#NUM!</v>
      </c>
    </row>
    <row r="25" spans="1:22" x14ac:dyDescent="0.2">
      <c r="A25" s="9">
        <v>20</v>
      </c>
      <c r="B25" s="106"/>
      <c r="C25" s="107"/>
      <c r="D25" s="90"/>
      <c r="E25" s="101"/>
      <c r="F25" s="108"/>
      <c r="G25" s="71"/>
      <c r="H25" s="70"/>
      <c r="I25" s="92"/>
      <c r="J25" s="70"/>
      <c r="K25" s="71"/>
      <c r="L25" s="70"/>
      <c r="M25" s="71"/>
      <c r="N25" s="63"/>
      <c r="O25" s="64"/>
      <c r="P25" s="70"/>
      <c r="Q25" s="71"/>
      <c r="R25" s="225"/>
      <c r="S25" s="217"/>
      <c r="T25" s="32">
        <f t="shared" si="1"/>
        <v>0</v>
      </c>
      <c r="U25" s="43" t="e">
        <f t="shared" si="2"/>
        <v>#NUM!</v>
      </c>
      <c r="V25" s="17" t="e">
        <f t="shared" si="3"/>
        <v>#NUM!</v>
      </c>
    </row>
    <row r="26" spans="1:22" x14ac:dyDescent="0.2">
      <c r="A26" s="9">
        <v>21</v>
      </c>
      <c r="B26" s="106"/>
      <c r="C26" s="84"/>
      <c r="D26" s="91"/>
      <c r="E26" s="79"/>
      <c r="F26" s="108"/>
      <c r="G26" s="71"/>
      <c r="H26" s="70"/>
      <c r="I26" s="71"/>
      <c r="J26" s="70"/>
      <c r="K26" s="71"/>
      <c r="L26" s="70"/>
      <c r="M26" s="71"/>
      <c r="N26" s="63"/>
      <c r="O26" s="64"/>
      <c r="P26" s="70"/>
      <c r="Q26" s="71"/>
      <c r="R26" s="225"/>
      <c r="S26" s="217"/>
      <c r="T26" s="32">
        <f t="shared" si="1"/>
        <v>0</v>
      </c>
      <c r="U26" s="43" t="e">
        <f t="shared" si="2"/>
        <v>#NUM!</v>
      </c>
      <c r="V26" s="17" t="e">
        <f t="shared" si="3"/>
        <v>#NUM!</v>
      </c>
    </row>
    <row r="27" spans="1:22" x14ac:dyDescent="0.2">
      <c r="A27" s="9">
        <v>22</v>
      </c>
      <c r="B27" s="106"/>
      <c r="C27" s="84"/>
      <c r="D27" s="91"/>
      <c r="E27" s="79"/>
      <c r="F27" s="108"/>
      <c r="G27" s="71"/>
      <c r="H27" s="70"/>
      <c r="I27" s="71"/>
      <c r="J27" s="70"/>
      <c r="K27" s="71"/>
      <c r="L27" s="70"/>
      <c r="M27" s="71"/>
      <c r="N27" s="63"/>
      <c r="O27" s="64"/>
      <c r="P27" s="70"/>
      <c r="Q27" s="71"/>
      <c r="R27" s="225"/>
      <c r="S27" s="217"/>
      <c r="T27" s="32">
        <f t="shared" si="1"/>
        <v>0</v>
      </c>
      <c r="U27" s="43" t="e">
        <f t="shared" si="2"/>
        <v>#NUM!</v>
      </c>
      <c r="V27" s="17" t="e">
        <f t="shared" si="3"/>
        <v>#NUM!</v>
      </c>
    </row>
    <row r="28" spans="1:22" x14ac:dyDescent="0.2">
      <c r="A28" s="9">
        <v>23</v>
      </c>
      <c r="B28" s="96"/>
      <c r="C28" s="103"/>
      <c r="D28" s="78"/>
      <c r="E28" s="77"/>
      <c r="F28" s="108"/>
      <c r="G28" s="92"/>
      <c r="H28" s="70"/>
      <c r="I28" s="71"/>
      <c r="J28" s="70"/>
      <c r="K28" s="71"/>
      <c r="L28" s="70"/>
      <c r="M28" s="71"/>
      <c r="N28" s="63"/>
      <c r="O28" s="64"/>
      <c r="P28" s="70"/>
      <c r="Q28" s="71"/>
      <c r="R28" s="225"/>
      <c r="S28" s="217"/>
      <c r="T28" s="32">
        <f t="shared" si="1"/>
        <v>0</v>
      </c>
      <c r="U28" s="43" t="e">
        <f t="shared" si="2"/>
        <v>#NUM!</v>
      </c>
      <c r="V28" s="17" t="e">
        <f t="shared" si="3"/>
        <v>#NUM!</v>
      </c>
    </row>
    <row r="29" spans="1:22" x14ac:dyDescent="0.2">
      <c r="A29" s="9">
        <v>24</v>
      </c>
      <c r="B29" s="106"/>
      <c r="C29" s="84"/>
      <c r="D29" s="91"/>
      <c r="E29" s="79"/>
      <c r="F29" s="108"/>
      <c r="G29" s="92"/>
      <c r="H29" s="70"/>
      <c r="I29" s="71"/>
      <c r="J29" s="70"/>
      <c r="K29" s="71"/>
      <c r="L29" s="70"/>
      <c r="M29" s="71"/>
      <c r="N29" s="63"/>
      <c r="O29" s="64"/>
      <c r="P29" s="70"/>
      <c r="Q29" s="71"/>
      <c r="R29" s="225"/>
      <c r="S29" s="217"/>
      <c r="T29" s="32">
        <f t="shared" si="1"/>
        <v>0</v>
      </c>
      <c r="U29" s="43" t="e">
        <f t="shared" si="2"/>
        <v>#NUM!</v>
      </c>
      <c r="V29" s="17" t="e">
        <f t="shared" si="3"/>
        <v>#NUM!</v>
      </c>
    </row>
    <row r="30" spans="1:22" x14ac:dyDescent="0.2">
      <c r="A30" s="9">
        <v>25</v>
      </c>
      <c r="B30" s="105"/>
      <c r="C30" s="107"/>
      <c r="D30" s="109"/>
      <c r="E30" s="110"/>
      <c r="F30" s="108"/>
      <c r="G30" s="71"/>
      <c r="H30" s="70"/>
      <c r="I30" s="71"/>
      <c r="J30" s="70"/>
      <c r="K30" s="71"/>
      <c r="L30" s="70"/>
      <c r="M30" s="71"/>
      <c r="N30" s="63"/>
      <c r="O30" s="64"/>
      <c r="P30" s="70"/>
      <c r="Q30" s="71"/>
      <c r="R30" s="225"/>
      <c r="S30" s="217"/>
      <c r="T30" s="32">
        <f t="shared" si="1"/>
        <v>0</v>
      </c>
      <c r="U30" s="43" t="e">
        <f t="shared" si="2"/>
        <v>#NUM!</v>
      </c>
      <c r="V30" s="17" t="e">
        <f t="shared" si="3"/>
        <v>#NUM!</v>
      </c>
    </row>
    <row r="31" spans="1:22" ht="13.5" thickBot="1" x14ac:dyDescent="0.25">
      <c r="A31" s="8"/>
      <c r="B31" s="7"/>
      <c r="C31" s="6"/>
      <c r="D31" s="18"/>
      <c r="E31" s="24"/>
      <c r="F31" s="12"/>
      <c r="G31" s="5"/>
      <c r="H31" s="12"/>
      <c r="I31" s="5"/>
      <c r="J31" s="12"/>
      <c r="K31" s="5"/>
      <c r="L31" s="12"/>
      <c r="M31" s="5"/>
      <c r="N31" s="12"/>
      <c r="O31" s="5"/>
      <c r="P31" s="12"/>
      <c r="Q31" s="5"/>
      <c r="R31" s="336"/>
      <c r="S31" s="335"/>
      <c r="T31" s="48"/>
      <c r="U31" s="38"/>
      <c r="V31" s="38"/>
    </row>
    <row r="32" spans="1:22" x14ac:dyDescent="0.2">
      <c r="B32" s="3"/>
      <c r="C32" s="3"/>
      <c r="D32" s="3"/>
      <c r="E32" s="3"/>
      <c r="F32" s="278">
        <v>5</v>
      </c>
      <c r="G32" s="280"/>
      <c r="H32" s="278">
        <v>3</v>
      </c>
      <c r="I32" s="280"/>
      <c r="J32" s="278">
        <v>3</v>
      </c>
      <c r="K32" s="280"/>
      <c r="L32" s="278">
        <v>4</v>
      </c>
      <c r="M32" s="280"/>
      <c r="N32" s="278">
        <v>1</v>
      </c>
      <c r="O32" s="280"/>
      <c r="P32" s="317">
        <v>4</v>
      </c>
      <c r="Q32" s="318"/>
      <c r="R32" s="317">
        <v>4</v>
      </c>
      <c r="S32" s="322"/>
      <c r="T32" s="49"/>
      <c r="U32" s="35"/>
      <c r="V32" s="35">
        <f>AVERAGE(F32:S32)</f>
        <v>3.4285714285714284</v>
      </c>
    </row>
  </sheetData>
  <sortState ref="B7:V17">
    <sortCondition descending="1" ref="V7:V17"/>
  </sortState>
  <mergeCells count="30">
    <mergeCell ref="R2:S3"/>
    <mergeCell ref="R4:S4"/>
    <mergeCell ref="R32:S32"/>
    <mergeCell ref="N4:O4"/>
    <mergeCell ref="L2:M3"/>
    <mergeCell ref="L4:M4"/>
    <mergeCell ref="J2:K3"/>
    <mergeCell ref="J4:K4"/>
    <mergeCell ref="A2:A5"/>
    <mergeCell ref="B2:B5"/>
    <mergeCell ref="C2:C5"/>
    <mergeCell ref="D2:D5"/>
    <mergeCell ref="A1:V1"/>
    <mergeCell ref="E2:E5"/>
    <mergeCell ref="P2:Q3"/>
    <mergeCell ref="T2:T5"/>
    <mergeCell ref="U2:U5"/>
    <mergeCell ref="V2:V5"/>
    <mergeCell ref="P4:Q4"/>
    <mergeCell ref="H2:I3"/>
    <mergeCell ref="H4:I4"/>
    <mergeCell ref="F2:G3"/>
    <mergeCell ref="F4:G4"/>
    <mergeCell ref="N2:O3"/>
    <mergeCell ref="P32:Q32"/>
    <mergeCell ref="F32:G32"/>
    <mergeCell ref="H32:I32"/>
    <mergeCell ref="J32:K32"/>
    <mergeCell ref="L32:M32"/>
    <mergeCell ref="N32:O32"/>
  </mergeCells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T1"/>
    </sheetView>
  </sheetViews>
  <sheetFormatPr defaultRowHeight="12.75" x14ac:dyDescent="0.2"/>
  <cols>
    <col min="1" max="1" width="4.140625" style="1" bestFit="1" customWidth="1"/>
    <col min="2" max="2" width="25.7109375" style="1" customWidth="1"/>
    <col min="3" max="3" width="7" style="1" bestFit="1" customWidth="1"/>
    <col min="4" max="5" width="7.28515625" style="1" customWidth="1"/>
    <col min="6" max="10" width="4.28515625" style="1" customWidth="1"/>
    <col min="11" max="11" width="5.42578125" style="1" customWidth="1"/>
    <col min="12" max="12" width="5.5703125" style="1" customWidth="1"/>
    <col min="13" max="17" width="4.28515625" style="1" customWidth="1"/>
    <col min="18" max="19" width="7.140625" style="1" customWidth="1"/>
    <col min="20" max="20" width="8.42578125" style="1" customWidth="1"/>
    <col min="21" max="16384" width="9.140625" style="1"/>
  </cols>
  <sheetData>
    <row r="1" spans="1:20" ht="26.25" customHeight="1" thickBot="1" x14ac:dyDescent="0.25">
      <c r="A1" s="290" t="s">
        <v>18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</row>
    <row r="2" spans="1:20" ht="12.75" customHeight="1" x14ac:dyDescent="0.2">
      <c r="A2" s="293" t="s">
        <v>4</v>
      </c>
      <c r="B2" s="295" t="s">
        <v>3</v>
      </c>
      <c r="C2" s="295" t="s">
        <v>2</v>
      </c>
      <c r="D2" s="297" t="s">
        <v>1</v>
      </c>
      <c r="E2" s="287" t="s">
        <v>7</v>
      </c>
      <c r="F2" s="299" t="s">
        <v>34</v>
      </c>
      <c r="G2" s="300"/>
      <c r="H2" s="299" t="s">
        <v>165</v>
      </c>
      <c r="I2" s="300"/>
      <c r="J2" s="299" t="s">
        <v>165</v>
      </c>
      <c r="K2" s="300"/>
      <c r="L2" s="299" t="s">
        <v>34</v>
      </c>
      <c r="M2" s="300"/>
      <c r="N2" s="299" t="s">
        <v>266</v>
      </c>
      <c r="O2" s="300"/>
      <c r="P2" s="299" t="s">
        <v>165</v>
      </c>
      <c r="Q2" s="300"/>
      <c r="R2" s="281" t="s">
        <v>9</v>
      </c>
      <c r="S2" s="284" t="s">
        <v>10</v>
      </c>
      <c r="T2" s="303" t="s">
        <v>0</v>
      </c>
    </row>
    <row r="3" spans="1:20" ht="26.25" customHeight="1" thickBot="1" x14ac:dyDescent="0.25">
      <c r="A3" s="293"/>
      <c r="B3" s="295"/>
      <c r="C3" s="295"/>
      <c r="D3" s="297"/>
      <c r="E3" s="288"/>
      <c r="F3" s="308"/>
      <c r="G3" s="309"/>
      <c r="H3" s="308"/>
      <c r="I3" s="309"/>
      <c r="J3" s="308"/>
      <c r="K3" s="309"/>
      <c r="L3" s="308"/>
      <c r="M3" s="309"/>
      <c r="N3" s="308"/>
      <c r="O3" s="309"/>
      <c r="P3" s="301"/>
      <c r="Q3" s="302"/>
      <c r="R3" s="282"/>
      <c r="S3" s="285"/>
      <c r="T3" s="304"/>
    </row>
    <row r="4" spans="1:20" ht="13.5" thickBot="1" x14ac:dyDescent="0.25">
      <c r="A4" s="293"/>
      <c r="B4" s="295"/>
      <c r="C4" s="295"/>
      <c r="D4" s="297"/>
      <c r="E4" s="288"/>
      <c r="F4" s="306">
        <v>42400</v>
      </c>
      <c r="G4" s="307"/>
      <c r="H4" s="306">
        <v>42435</v>
      </c>
      <c r="I4" s="307"/>
      <c r="J4" s="306">
        <v>42498</v>
      </c>
      <c r="K4" s="307"/>
      <c r="L4" s="306">
        <v>42562</v>
      </c>
      <c r="M4" s="307"/>
      <c r="N4" s="306">
        <v>42623</v>
      </c>
      <c r="O4" s="307"/>
      <c r="P4" s="306">
        <v>42638</v>
      </c>
      <c r="Q4" s="307"/>
      <c r="R4" s="282"/>
      <c r="S4" s="285"/>
      <c r="T4" s="304"/>
    </row>
    <row r="5" spans="1:20" ht="13.5" thickBot="1" x14ac:dyDescent="0.25">
      <c r="A5" s="294"/>
      <c r="B5" s="296"/>
      <c r="C5" s="296"/>
      <c r="D5" s="298"/>
      <c r="E5" s="289"/>
      <c r="F5" s="23" t="s">
        <v>5</v>
      </c>
      <c r="G5" s="21" t="s">
        <v>6</v>
      </c>
      <c r="H5" s="23" t="s">
        <v>5</v>
      </c>
      <c r="I5" s="21" t="s">
        <v>6</v>
      </c>
      <c r="J5" s="23" t="s">
        <v>5</v>
      </c>
      <c r="K5" s="21" t="s">
        <v>6</v>
      </c>
      <c r="L5" s="23" t="s">
        <v>5</v>
      </c>
      <c r="M5" s="21" t="s">
        <v>6</v>
      </c>
      <c r="N5" s="34" t="s">
        <v>5</v>
      </c>
      <c r="O5" s="21" t="s">
        <v>6</v>
      </c>
      <c r="P5" s="34" t="s">
        <v>5</v>
      </c>
      <c r="Q5" s="47" t="s">
        <v>6</v>
      </c>
      <c r="R5" s="283"/>
      <c r="S5" s="286"/>
      <c r="T5" s="305"/>
    </row>
    <row r="6" spans="1:20" x14ac:dyDescent="0.2">
      <c r="A6" s="11">
        <v>1</v>
      </c>
      <c r="B6" s="54" t="s">
        <v>43</v>
      </c>
      <c r="C6" s="55" t="s">
        <v>50</v>
      </c>
      <c r="D6" s="55" t="s">
        <v>56</v>
      </c>
      <c r="E6" s="140" t="s">
        <v>29</v>
      </c>
      <c r="F6" s="57">
        <v>16</v>
      </c>
      <c r="G6" s="58">
        <v>16</v>
      </c>
      <c r="H6" s="57">
        <v>18</v>
      </c>
      <c r="I6" s="58">
        <v>19</v>
      </c>
      <c r="J6" s="57">
        <v>25</v>
      </c>
      <c r="K6" s="58">
        <v>22</v>
      </c>
      <c r="L6" s="57">
        <v>20</v>
      </c>
      <c r="M6" s="58">
        <v>20</v>
      </c>
      <c r="N6" s="57">
        <v>25</v>
      </c>
      <c r="O6" s="58">
        <v>25</v>
      </c>
      <c r="P6" s="57">
        <v>25</v>
      </c>
      <c r="Q6" s="99">
        <v>22</v>
      </c>
      <c r="R6" s="39">
        <f t="shared" ref="R6:R15" si="0">SUM(F6:Q6)</f>
        <v>253</v>
      </c>
      <c r="S6" s="44">
        <f>SMALL(IF(ISBLANK(L6:Q6),0,L6:Q6),1)</f>
        <v>20</v>
      </c>
      <c r="T6" s="41">
        <f t="shared" ref="T6:T15" si="1">SUM(R6-S6)</f>
        <v>233</v>
      </c>
    </row>
    <row r="7" spans="1:20" x14ac:dyDescent="0.2">
      <c r="A7" s="9">
        <v>2</v>
      </c>
      <c r="B7" s="54" t="s">
        <v>45</v>
      </c>
      <c r="C7" s="55" t="s">
        <v>52</v>
      </c>
      <c r="D7" s="55" t="s">
        <v>58</v>
      </c>
      <c r="E7" s="103" t="s">
        <v>29</v>
      </c>
      <c r="F7" s="63">
        <v>20</v>
      </c>
      <c r="G7" s="64">
        <v>19</v>
      </c>
      <c r="H7" s="63">
        <v>0</v>
      </c>
      <c r="I7" s="64">
        <v>0</v>
      </c>
      <c r="J7" s="63">
        <v>22</v>
      </c>
      <c r="K7" s="64">
        <v>25</v>
      </c>
      <c r="L7" s="63">
        <v>25</v>
      </c>
      <c r="M7" s="64">
        <v>25</v>
      </c>
      <c r="N7" s="63">
        <v>0</v>
      </c>
      <c r="O7" s="64">
        <v>0</v>
      </c>
      <c r="P7" s="63">
        <v>0</v>
      </c>
      <c r="Q7" s="64">
        <v>0</v>
      </c>
      <c r="R7" s="42">
        <f t="shared" si="0"/>
        <v>136</v>
      </c>
      <c r="S7" s="44">
        <v>0</v>
      </c>
      <c r="T7" s="41">
        <f t="shared" si="1"/>
        <v>136</v>
      </c>
    </row>
    <row r="8" spans="1:20" x14ac:dyDescent="0.2">
      <c r="A8" s="9">
        <v>3</v>
      </c>
      <c r="B8" s="89" t="s">
        <v>44</v>
      </c>
      <c r="C8" s="75" t="s">
        <v>51</v>
      </c>
      <c r="D8" s="93" t="s">
        <v>57</v>
      </c>
      <c r="E8" s="103" t="s">
        <v>29</v>
      </c>
      <c r="F8" s="67">
        <v>18</v>
      </c>
      <c r="G8" s="68">
        <v>20</v>
      </c>
      <c r="H8" s="67">
        <v>0</v>
      </c>
      <c r="I8" s="68">
        <v>0</v>
      </c>
      <c r="J8" s="67">
        <v>19</v>
      </c>
      <c r="K8" s="274" t="s">
        <v>95</v>
      </c>
      <c r="L8" s="67">
        <v>22</v>
      </c>
      <c r="M8" s="274" t="s">
        <v>70</v>
      </c>
      <c r="N8" s="63">
        <v>0</v>
      </c>
      <c r="O8" s="64">
        <v>0</v>
      </c>
      <c r="P8" s="268" t="s">
        <v>70</v>
      </c>
      <c r="Q8" s="81">
        <v>25</v>
      </c>
      <c r="R8" s="32">
        <f t="shared" si="0"/>
        <v>104</v>
      </c>
      <c r="S8" s="43">
        <v>0</v>
      </c>
      <c r="T8" s="17">
        <f t="shared" si="1"/>
        <v>104</v>
      </c>
    </row>
    <row r="9" spans="1:20" x14ac:dyDescent="0.2">
      <c r="A9" s="9">
        <v>4</v>
      </c>
      <c r="B9" s="54" t="s">
        <v>40</v>
      </c>
      <c r="C9" s="55" t="s">
        <v>47</v>
      </c>
      <c r="D9" s="55" t="s">
        <v>54</v>
      </c>
      <c r="E9" s="103" t="s">
        <v>29</v>
      </c>
      <c r="F9" s="70">
        <v>25</v>
      </c>
      <c r="G9" s="71">
        <v>25</v>
      </c>
      <c r="H9" s="70">
        <v>25</v>
      </c>
      <c r="I9" s="71">
        <v>25</v>
      </c>
      <c r="J9" s="70">
        <v>0</v>
      </c>
      <c r="K9" s="71">
        <v>0</v>
      </c>
      <c r="L9" s="70">
        <v>0</v>
      </c>
      <c r="M9" s="71">
        <v>0</v>
      </c>
      <c r="N9" s="63">
        <v>0</v>
      </c>
      <c r="O9" s="64">
        <v>0</v>
      </c>
      <c r="P9" s="70">
        <v>0</v>
      </c>
      <c r="Q9" s="71">
        <v>0</v>
      </c>
      <c r="R9" s="32">
        <f t="shared" si="0"/>
        <v>100</v>
      </c>
      <c r="S9" s="45">
        <f>SMALL(IF(ISBLANK(L9:Q9),0,L9:Q9),1)</f>
        <v>0</v>
      </c>
      <c r="T9" s="17">
        <f t="shared" si="1"/>
        <v>100</v>
      </c>
    </row>
    <row r="10" spans="1:20" x14ac:dyDescent="0.2">
      <c r="A10" s="9">
        <v>5</v>
      </c>
      <c r="B10" s="125" t="s">
        <v>42</v>
      </c>
      <c r="C10" s="84" t="s">
        <v>49</v>
      </c>
      <c r="D10" s="95">
        <v>37</v>
      </c>
      <c r="E10" s="101" t="s">
        <v>29</v>
      </c>
      <c r="F10" s="70">
        <v>19</v>
      </c>
      <c r="G10" s="71">
        <v>18</v>
      </c>
      <c r="H10" s="70">
        <v>20</v>
      </c>
      <c r="I10" s="71">
        <v>20</v>
      </c>
      <c r="J10" s="70">
        <v>0</v>
      </c>
      <c r="K10" s="71">
        <v>0</v>
      </c>
      <c r="L10" s="70">
        <v>0</v>
      </c>
      <c r="M10" s="71">
        <v>0</v>
      </c>
      <c r="N10" s="63">
        <v>0</v>
      </c>
      <c r="O10" s="64">
        <v>0</v>
      </c>
      <c r="P10" s="63">
        <v>0</v>
      </c>
      <c r="Q10" s="64">
        <v>0</v>
      </c>
      <c r="R10" s="32">
        <f t="shared" si="0"/>
        <v>77</v>
      </c>
      <c r="S10" s="43">
        <f>SMALL(IF(ISBLANK(L10:Q10),0,L10:Q10),1)</f>
        <v>0</v>
      </c>
      <c r="T10" s="17">
        <f t="shared" si="1"/>
        <v>77</v>
      </c>
    </row>
    <row r="11" spans="1:20" x14ac:dyDescent="0.2">
      <c r="A11" s="9">
        <v>6</v>
      </c>
      <c r="B11" s="89" t="s">
        <v>41</v>
      </c>
      <c r="C11" s="75" t="s">
        <v>48</v>
      </c>
      <c r="D11" s="93" t="s">
        <v>55</v>
      </c>
      <c r="E11" s="103" t="s">
        <v>29</v>
      </c>
      <c r="F11" s="70">
        <v>17</v>
      </c>
      <c r="G11" s="71">
        <v>17</v>
      </c>
      <c r="H11" s="100" t="s">
        <v>70</v>
      </c>
      <c r="I11" s="92" t="s">
        <v>95</v>
      </c>
      <c r="J11" s="70">
        <v>20</v>
      </c>
      <c r="K11" s="71">
        <v>20</v>
      </c>
      <c r="L11" s="70">
        <v>0</v>
      </c>
      <c r="M11" s="71">
        <v>0</v>
      </c>
      <c r="N11" s="63">
        <v>0</v>
      </c>
      <c r="O11" s="64">
        <v>0</v>
      </c>
      <c r="P11" s="63">
        <v>0</v>
      </c>
      <c r="Q11" s="64">
        <v>0</v>
      </c>
      <c r="R11" s="32">
        <f t="shared" si="0"/>
        <v>74</v>
      </c>
      <c r="S11" s="45">
        <f>SMALL(IF(ISBLANK(L11:Q11),0,L11:Q11),1)</f>
        <v>0</v>
      </c>
      <c r="T11" s="17">
        <f t="shared" si="1"/>
        <v>74</v>
      </c>
    </row>
    <row r="12" spans="1:20" ht="13.5" customHeight="1" x14ac:dyDescent="0.2">
      <c r="A12" s="9">
        <v>7</v>
      </c>
      <c r="B12" s="60" t="s">
        <v>46</v>
      </c>
      <c r="C12" s="77" t="s">
        <v>53</v>
      </c>
      <c r="D12" s="82">
        <v>2</v>
      </c>
      <c r="E12" s="80" t="s">
        <v>29</v>
      </c>
      <c r="F12" s="70">
        <v>22</v>
      </c>
      <c r="G12" s="71">
        <v>22</v>
      </c>
      <c r="H12" s="70">
        <v>0</v>
      </c>
      <c r="I12" s="71">
        <v>0</v>
      </c>
      <c r="J12" s="70">
        <v>0</v>
      </c>
      <c r="K12" s="71">
        <v>0</v>
      </c>
      <c r="L12" s="70">
        <v>0</v>
      </c>
      <c r="M12" s="71">
        <v>0</v>
      </c>
      <c r="N12" s="63">
        <v>0</v>
      </c>
      <c r="O12" s="64">
        <v>0</v>
      </c>
      <c r="P12" s="63">
        <v>0</v>
      </c>
      <c r="Q12" s="64">
        <v>0</v>
      </c>
      <c r="R12" s="32">
        <f t="shared" si="0"/>
        <v>44</v>
      </c>
      <c r="S12" s="43">
        <f>SMALL(IF(ISBLANK(L12:Q12),0,L12:Q12),1)</f>
        <v>0</v>
      </c>
      <c r="T12" s="17">
        <f t="shared" si="1"/>
        <v>44</v>
      </c>
    </row>
    <row r="13" spans="1:20" x14ac:dyDescent="0.2">
      <c r="A13" s="9">
        <v>8</v>
      </c>
      <c r="B13" s="54" t="s">
        <v>25</v>
      </c>
      <c r="C13" s="77" t="s">
        <v>33</v>
      </c>
      <c r="D13" s="82" t="s">
        <v>198</v>
      </c>
      <c r="E13" s="69" t="s">
        <v>29</v>
      </c>
      <c r="F13" s="72">
        <v>0</v>
      </c>
      <c r="G13" s="73">
        <v>0</v>
      </c>
      <c r="H13" s="63">
        <v>22</v>
      </c>
      <c r="I13" s="73">
        <v>22</v>
      </c>
      <c r="J13" s="70">
        <v>0</v>
      </c>
      <c r="K13" s="71">
        <v>0</v>
      </c>
      <c r="L13" s="72">
        <v>0</v>
      </c>
      <c r="M13" s="73">
        <v>0</v>
      </c>
      <c r="N13" s="63">
        <v>0</v>
      </c>
      <c r="O13" s="64">
        <v>0</v>
      </c>
      <c r="P13" s="63">
        <v>0</v>
      </c>
      <c r="Q13" s="64">
        <v>0</v>
      </c>
      <c r="R13" s="32">
        <f t="shared" si="0"/>
        <v>44</v>
      </c>
      <c r="S13" s="43">
        <f>SMALL(IF(ISBLANK(L13:Q13),0,L13:Q13),1)</f>
        <v>0</v>
      </c>
      <c r="T13" s="17">
        <f t="shared" si="1"/>
        <v>44</v>
      </c>
    </row>
    <row r="14" spans="1:20" x14ac:dyDescent="0.2">
      <c r="A14" s="9">
        <v>9</v>
      </c>
      <c r="B14" s="60" t="s">
        <v>253</v>
      </c>
      <c r="C14" s="77" t="s">
        <v>254</v>
      </c>
      <c r="D14" s="82">
        <v>214</v>
      </c>
      <c r="E14" s="69" t="s">
        <v>29</v>
      </c>
      <c r="F14" s="70">
        <v>0</v>
      </c>
      <c r="G14" s="71">
        <v>0</v>
      </c>
      <c r="H14" s="70">
        <v>0</v>
      </c>
      <c r="I14" s="71">
        <v>0</v>
      </c>
      <c r="J14" s="70">
        <v>0</v>
      </c>
      <c r="K14" s="71">
        <v>0</v>
      </c>
      <c r="L14" s="70">
        <v>19</v>
      </c>
      <c r="M14" s="71">
        <v>22</v>
      </c>
      <c r="N14" s="63">
        <v>0</v>
      </c>
      <c r="O14" s="64">
        <v>0</v>
      </c>
      <c r="P14" s="63">
        <v>0</v>
      </c>
      <c r="Q14" s="64">
        <v>0</v>
      </c>
      <c r="R14" s="32">
        <f t="shared" si="0"/>
        <v>41</v>
      </c>
      <c r="S14" s="43">
        <v>0</v>
      </c>
      <c r="T14" s="17">
        <f t="shared" si="1"/>
        <v>41</v>
      </c>
    </row>
    <row r="15" spans="1:20" x14ac:dyDescent="0.2">
      <c r="A15" s="9">
        <v>10</v>
      </c>
      <c r="B15" s="60" t="s">
        <v>73</v>
      </c>
      <c r="C15" s="77"/>
      <c r="D15" s="61">
        <v>316</v>
      </c>
      <c r="E15" s="69" t="s">
        <v>29</v>
      </c>
      <c r="F15" s="70">
        <v>0</v>
      </c>
      <c r="G15" s="71">
        <v>0</v>
      </c>
      <c r="H15" s="70">
        <v>19</v>
      </c>
      <c r="I15" s="71">
        <v>18</v>
      </c>
      <c r="J15" s="70">
        <v>0</v>
      </c>
      <c r="K15" s="71">
        <v>0</v>
      </c>
      <c r="L15" s="70">
        <v>0</v>
      </c>
      <c r="M15" s="71">
        <v>0</v>
      </c>
      <c r="N15" s="63">
        <v>0</v>
      </c>
      <c r="O15" s="64">
        <v>0</v>
      </c>
      <c r="P15" s="63">
        <v>0</v>
      </c>
      <c r="Q15" s="64">
        <v>0</v>
      </c>
      <c r="R15" s="32">
        <f t="shared" si="0"/>
        <v>37</v>
      </c>
      <c r="S15" s="43">
        <f>SMALL(IF(ISBLANK(L15:Q15),0,L15:Q15),1)</f>
        <v>0</v>
      </c>
      <c r="T15" s="17">
        <f t="shared" si="1"/>
        <v>37</v>
      </c>
    </row>
    <row r="16" spans="1:20" x14ac:dyDescent="0.2">
      <c r="A16" s="9">
        <v>11</v>
      </c>
      <c r="B16" s="54"/>
      <c r="C16" s="75"/>
      <c r="D16" s="55"/>
      <c r="E16" s="77"/>
      <c r="F16" s="70"/>
      <c r="G16" s="71"/>
      <c r="H16" s="70"/>
      <c r="I16" s="71"/>
      <c r="J16" s="70"/>
      <c r="K16" s="71"/>
      <c r="L16" s="70"/>
      <c r="M16" s="71"/>
      <c r="N16" s="63"/>
      <c r="O16" s="64"/>
      <c r="P16" s="70"/>
      <c r="Q16" s="71"/>
      <c r="R16" s="32">
        <f t="shared" ref="R16:R27" si="2">SUM(F16:Q16)</f>
        <v>0</v>
      </c>
      <c r="S16" s="43" t="e">
        <f t="shared" ref="S16:S27" si="3">SMALL(IF(ISBLANK(L16:Q16),0,L16:Q16),1)</f>
        <v>#NUM!</v>
      </c>
      <c r="T16" s="17" t="e">
        <f t="shared" ref="T16:T27" si="4">SUM(R16-S16)</f>
        <v>#NUM!</v>
      </c>
    </row>
    <row r="17" spans="1:20" x14ac:dyDescent="0.2">
      <c r="A17" s="9">
        <v>12</v>
      </c>
      <c r="B17" s="54"/>
      <c r="C17" s="55"/>
      <c r="D17" s="61"/>
      <c r="E17" s="69"/>
      <c r="F17" s="70"/>
      <c r="G17" s="71"/>
      <c r="H17" s="70"/>
      <c r="I17" s="71"/>
      <c r="J17" s="70"/>
      <c r="K17" s="71"/>
      <c r="L17" s="70"/>
      <c r="M17" s="71"/>
      <c r="N17" s="63"/>
      <c r="O17" s="64"/>
      <c r="P17" s="70"/>
      <c r="Q17" s="71"/>
      <c r="R17" s="32">
        <f t="shared" si="2"/>
        <v>0</v>
      </c>
      <c r="S17" s="43" t="e">
        <f t="shared" si="3"/>
        <v>#NUM!</v>
      </c>
      <c r="T17" s="17" t="e">
        <f t="shared" si="4"/>
        <v>#NUM!</v>
      </c>
    </row>
    <row r="18" spans="1:20" x14ac:dyDescent="0.2">
      <c r="A18" s="9">
        <v>13</v>
      </c>
      <c r="B18" s="83"/>
      <c r="C18" s="84"/>
      <c r="D18" s="91"/>
      <c r="E18" s="77"/>
      <c r="F18" s="70"/>
      <c r="G18" s="71"/>
      <c r="H18" s="70"/>
      <c r="I18" s="71"/>
      <c r="J18" s="70"/>
      <c r="K18" s="71"/>
      <c r="L18" s="70"/>
      <c r="M18" s="71"/>
      <c r="N18" s="63"/>
      <c r="O18" s="64"/>
      <c r="P18" s="70"/>
      <c r="Q18" s="71"/>
      <c r="R18" s="32">
        <f t="shared" si="2"/>
        <v>0</v>
      </c>
      <c r="S18" s="43" t="e">
        <f t="shared" si="3"/>
        <v>#NUM!</v>
      </c>
      <c r="T18" s="17" t="e">
        <f t="shared" si="4"/>
        <v>#NUM!</v>
      </c>
    </row>
    <row r="19" spans="1:20" x14ac:dyDescent="0.2">
      <c r="A19" s="9">
        <v>14</v>
      </c>
      <c r="B19" s="85"/>
      <c r="C19" s="84"/>
      <c r="D19" s="55"/>
      <c r="E19" s="77"/>
      <c r="F19" s="70"/>
      <c r="G19" s="71"/>
      <c r="H19" s="70"/>
      <c r="I19" s="71"/>
      <c r="J19" s="70"/>
      <c r="K19" s="71"/>
      <c r="L19" s="70"/>
      <c r="M19" s="71"/>
      <c r="N19" s="63"/>
      <c r="O19" s="64"/>
      <c r="P19" s="70"/>
      <c r="Q19" s="71"/>
      <c r="R19" s="32">
        <f t="shared" si="2"/>
        <v>0</v>
      </c>
      <c r="S19" s="43" t="e">
        <f t="shared" si="3"/>
        <v>#NUM!</v>
      </c>
      <c r="T19" s="17" t="e">
        <f t="shared" si="4"/>
        <v>#NUM!</v>
      </c>
    </row>
    <row r="20" spans="1:20" x14ac:dyDescent="0.2">
      <c r="A20" s="9">
        <v>15</v>
      </c>
      <c r="B20" s="85"/>
      <c r="C20" s="84"/>
      <c r="D20" s="55"/>
      <c r="E20" s="77"/>
      <c r="F20" s="70"/>
      <c r="G20" s="71"/>
      <c r="H20" s="70"/>
      <c r="I20" s="71"/>
      <c r="J20" s="70"/>
      <c r="K20" s="71"/>
      <c r="L20" s="70"/>
      <c r="M20" s="71"/>
      <c r="N20" s="63"/>
      <c r="O20" s="64"/>
      <c r="P20" s="70"/>
      <c r="Q20" s="71"/>
      <c r="R20" s="32">
        <f t="shared" si="2"/>
        <v>0</v>
      </c>
      <c r="S20" s="43" t="e">
        <f t="shared" si="3"/>
        <v>#NUM!</v>
      </c>
      <c r="T20" s="17" t="e">
        <f t="shared" si="4"/>
        <v>#NUM!</v>
      </c>
    </row>
    <row r="21" spans="1:20" x14ac:dyDescent="0.2">
      <c r="A21" s="9">
        <v>16</v>
      </c>
      <c r="B21" s="106"/>
      <c r="C21" s="84"/>
      <c r="D21" s="91"/>
      <c r="E21" s="79"/>
      <c r="F21" s="63"/>
      <c r="G21" s="112"/>
      <c r="H21" s="63"/>
      <c r="I21" s="112"/>
      <c r="J21" s="108"/>
      <c r="K21" s="71"/>
      <c r="L21" s="70"/>
      <c r="M21" s="71"/>
      <c r="N21" s="63"/>
      <c r="O21" s="64"/>
      <c r="P21" s="70"/>
      <c r="Q21" s="71"/>
      <c r="R21" s="32">
        <f t="shared" si="2"/>
        <v>0</v>
      </c>
      <c r="S21" s="43" t="e">
        <f t="shared" si="3"/>
        <v>#NUM!</v>
      </c>
      <c r="T21" s="17" t="e">
        <f t="shared" si="4"/>
        <v>#NUM!</v>
      </c>
    </row>
    <row r="22" spans="1:20" x14ac:dyDescent="0.2">
      <c r="A22" s="9">
        <v>17</v>
      </c>
      <c r="B22" s="106"/>
      <c r="C22" s="84"/>
      <c r="D22" s="91"/>
      <c r="E22" s="79"/>
      <c r="F22" s="63"/>
      <c r="G22" s="113"/>
      <c r="H22" s="63"/>
      <c r="I22" s="112"/>
      <c r="J22" s="108"/>
      <c r="K22" s="71"/>
      <c r="L22" s="70"/>
      <c r="M22" s="71"/>
      <c r="N22" s="63"/>
      <c r="O22" s="64"/>
      <c r="P22" s="70"/>
      <c r="Q22" s="71"/>
      <c r="R22" s="32">
        <f t="shared" si="2"/>
        <v>0</v>
      </c>
      <c r="S22" s="43" t="e">
        <f t="shared" si="3"/>
        <v>#NUM!</v>
      </c>
      <c r="T22" s="17" t="e">
        <f t="shared" si="4"/>
        <v>#NUM!</v>
      </c>
    </row>
    <row r="23" spans="1:20" x14ac:dyDescent="0.2">
      <c r="A23" s="9">
        <v>18</v>
      </c>
      <c r="B23" s="106"/>
      <c r="C23" s="84"/>
      <c r="D23" s="91"/>
      <c r="E23" s="79"/>
      <c r="F23" s="63"/>
      <c r="G23" s="112"/>
      <c r="H23" s="63"/>
      <c r="I23" s="112"/>
      <c r="J23" s="108"/>
      <c r="K23" s="71"/>
      <c r="L23" s="70"/>
      <c r="M23" s="71"/>
      <c r="N23" s="63"/>
      <c r="O23" s="64"/>
      <c r="P23" s="70"/>
      <c r="Q23" s="71"/>
      <c r="R23" s="32">
        <f t="shared" si="2"/>
        <v>0</v>
      </c>
      <c r="S23" s="43" t="e">
        <f t="shared" si="3"/>
        <v>#NUM!</v>
      </c>
      <c r="T23" s="17" t="e">
        <f t="shared" si="4"/>
        <v>#NUM!</v>
      </c>
    </row>
    <row r="24" spans="1:20" x14ac:dyDescent="0.2">
      <c r="A24" s="9">
        <v>19</v>
      </c>
      <c r="B24" s="106"/>
      <c r="C24" s="84"/>
      <c r="D24" s="95"/>
      <c r="E24" s="62"/>
      <c r="F24" s="63"/>
      <c r="G24" s="112"/>
      <c r="H24" s="63"/>
      <c r="I24" s="112"/>
      <c r="J24" s="108"/>
      <c r="K24" s="71"/>
      <c r="L24" s="70"/>
      <c r="M24" s="71"/>
      <c r="N24" s="63"/>
      <c r="O24" s="64"/>
      <c r="P24" s="70"/>
      <c r="Q24" s="71"/>
      <c r="R24" s="32">
        <f t="shared" si="2"/>
        <v>0</v>
      </c>
      <c r="S24" s="43" t="e">
        <f t="shared" si="3"/>
        <v>#NUM!</v>
      </c>
      <c r="T24" s="17" t="e">
        <f t="shared" si="4"/>
        <v>#NUM!</v>
      </c>
    </row>
    <row r="25" spans="1:20" x14ac:dyDescent="0.2">
      <c r="A25" s="9">
        <v>20</v>
      </c>
      <c r="B25" s="105"/>
      <c r="C25" s="84"/>
      <c r="D25" s="95"/>
      <c r="E25" s="62"/>
      <c r="F25" s="63"/>
      <c r="G25" s="112"/>
      <c r="H25" s="63"/>
      <c r="I25" s="112"/>
      <c r="J25" s="108"/>
      <c r="K25" s="71"/>
      <c r="L25" s="70"/>
      <c r="M25" s="71"/>
      <c r="N25" s="63"/>
      <c r="O25" s="64"/>
      <c r="P25" s="70"/>
      <c r="Q25" s="71"/>
      <c r="R25" s="32">
        <f t="shared" si="2"/>
        <v>0</v>
      </c>
      <c r="S25" s="43" t="e">
        <f t="shared" si="3"/>
        <v>#NUM!</v>
      </c>
      <c r="T25" s="17" t="e">
        <f t="shared" si="4"/>
        <v>#NUM!</v>
      </c>
    </row>
    <row r="26" spans="1:20" x14ac:dyDescent="0.2">
      <c r="A26" s="9">
        <v>21</v>
      </c>
      <c r="B26" s="106"/>
      <c r="C26" s="84"/>
      <c r="D26" s="91"/>
      <c r="E26" s="79"/>
      <c r="F26" s="63"/>
      <c r="G26" s="112"/>
      <c r="H26" s="63"/>
      <c r="I26" s="112"/>
      <c r="J26" s="108"/>
      <c r="K26" s="71"/>
      <c r="L26" s="70"/>
      <c r="M26" s="71"/>
      <c r="N26" s="63"/>
      <c r="O26" s="64"/>
      <c r="P26" s="70"/>
      <c r="Q26" s="71"/>
      <c r="R26" s="32">
        <f t="shared" si="2"/>
        <v>0</v>
      </c>
      <c r="S26" s="43" t="e">
        <f t="shared" si="3"/>
        <v>#NUM!</v>
      </c>
      <c r="T26" s="17" t="e">
        <f t="shared" si="4"/>
        <v>#NUM!</v>
      </c>
    </row>
    <row r="27" spans="1:20" x14ac:dyDescent="0.2">
      <c r="A27" s="9">
        <v>22</v>
      </c>
      <c r="B27" s="106"/>
      <c r="C27" s="84"/>
      <c r="D27" s="91"/>
      <c r="E27" s="79"/>
      <c r="F27" s="63"/>
      <c r="G27" s="112"/>
      <c r="H27" s="63"/>
      <c r="I27" s="112"/>
      <c r="J27" s="108"/>
      <c r="K27" s="71"/>
      <c r="L27" s="70"/>
      <c r="M27" s="71"/>
      <c r="N27" s="63"/>
      <c r="O27" s="64"/>
      <c r="P27" s="70"/>
      <c r="Q27" s="71"/>
      <c r="R27" s="32">
        <f t="shared" si="2"/>
        <v>0</v>
      </c>
      <c r="S27" s="43" t="e">
        <f t="shared" si="3"/>
        <v>#NUM!</v>
      </c>
      <c r="T27" s="17" t="e">
        <f t="shared" si="4"/>
        <v>#NUM!</v>
      </c>
    </row>
    <row r="28" spans="1:20" ht="13.5" thickBot="1" x14ac:dyDescent="0.25">
      <c r="A28" s="8"/>
      <c r="B28" s="7"/>
      <c r="C28" s="6"/>
      <c r="D28" s="18"/>
      <c r="E28" s="24"/>
      <c r="F28" s="12"/>
      <c r="G28" s="5"/>
      <c r="H28" s="12"/>
      <c r="I28" s="5"/>
      <c r="J28" s="12"/>
      <c r="K28" s="5"/>
      <c r="L28" s="12"/>
      <c r="M28" s="5"/>
      <c r="N28" s="12"/>
      <c r="O28" s="5"/>
      <c r="P28" s="12"/>
      <c r="Q28" s="5"/>
      <c r="R28" s="48"/>
      <c r="S28" s="38"/>
      <c r="T28" s="38"/>
    </row>
    <row r="29" spans="1:20" x14ac:dyDescent="0.2">
      <c r="B29" s="3"/>
      <c r="C29" s="3"/>
      <c r="D29" s="3"/>
      <c r="E29" s="3"/>
      <c r="F29" s="278">
        <v>7</v>
      </c>
      <c r="G29" s="280"/>
      <c r="H29" s="278">
        <v>6</v>
      </c>
      <c r="I29" s="280"/>
      <c r="J29" s="278">
        <v>4</v>
      </c>
      <c r="K29" s="280"/>
      <c r="L29" s="278">
        <v>4</v>
      </c>
      <c r="M29" s="280"/>
      <c r="N29" s="278">
        <v>1</v>
      </c>
      <c r="O29" s="280"/>
      <c r="P29" s="317">
        <v>2</v>
      </c>
      <c r="Q29" s="318"/>
      <c r="R29" s="49"/>
      <c r="S29" s="35"/>
      <c r="T29" s="50">
        <f>AVERAGE(F29:Q29)</f>
        <v>4</v>
      </c>
    </row>
  </sheetData>
  <sortState ref="B6:T15">
    <sortCondition descending="1" ref="T6:T15"/>
  </sortState>
  <mergeCells count="27">
    <mergeCell ref="P2:Q3"/>
    <mergeCell ref="P4:Q4"/>
    <mergeCell ref="A1:T1"/>
    <mergeCell ref="A2:A5"/>
    <mergeCell ref="B2:B5"/>
    <mergeCell ref="C2:C5"/>
    <mergeCell ref="D2:D5"/>
    <mergeCell ref="E2:E5"/>
    <mergeCell ref="R2:R5"/>
    <mergeCell ref="S2:S5"/>
    <mergeCell ref="T2:T5"/>
    <mergeCell ref="F2:G3"/>
    <mergeCell ref="F4:G4"/>
    <mergeCell ref="H2:I3"/>
    <mergeCell ref="H4:I4"/>
    <mergeCell ref="J2:K3"/>
    <mergeCell ref="J4:K4"/>
    <mergeCell ref="L2:M3"/>
    <mergeCell ref="L4:M4"/>
    <mergeCell ref="N2:O3"/>
    <mergeCell ref="N4:O4"/>
    <mergeCell ref="P29:Q29"/>
    <mergeCell ref="F29:G29"/>
    <mergeCell ref="H29:I29"/>
    <mergeCell ref="J29:K29"/>
    <mergeCell ref="L29:M29"/>
    <mergeCell ref="N29:O29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50cc Support Auto Clutch</vt:lpstr>
      <vt:lpstr>MX50 Auto Clutch</vt:lpstr>
      <vt:lpstr>MX65</vt:lpstr>
      <vt:lpstr>MX85</vt:lpstr>
      <vt:lpstr>80cc Auto Clutch </vt:lpstr>
      <vt:lpstr>MX Pro mini</vt:lpstr>
      <vt:lpstr>MX High School</vt:lpstr>
      <vt:lpstr>MX2</vt:lpstr>
      <vt:lpstr>MX1</vt:lpstr>
      <vt:lpstr>MX3</vt:lpstr>
      <vt:lpstr>MX Ladies</vt:lpstr>
      <vt:lpstr>MX2B</vt:lpstr>
      <vt:lpstr>MX Support</vt:lpstr>
      <vt:lpstr>MX Enduro</vt:lpstr>
      <vt:lpstr>85cc Enduro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CALEDON 400 OFF R C</dc:creator>
  <cp:lastModifiedBy>Motorsport Durban</cp:lastModifiedBy>
  <cp:lastPrinted>2014-10-20T13:02:35Z</cp:lastPrinted>
  <dcterms:created xsi:type="dcterms:W3CDTF">2013-02-28T06:20:03Z</dcterms:created>
  <dcterms:modified xsi:type="dcterms:W3CDTF">2016-10-31T08:52:17Z</dcterms:modified>
</cp:coreProperties>
</file>