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Documents\2016\SCORING\"/>
    </mc:Choice>
  </mc:AlternateContent>
  <bookViews>
    <workbookView xWindow="240" yWindow="165" windowWidth="9075" windowHeight="4755" tabRatio="891"/>
  </bookViews>
  <sheets>
    <sheet name="65CC" sheetId="10" r:id="rId1"/>
    <sheet name="85CC Junior" sheetId="12" r:id="rId2"/>
    <sheet name="85CC Senior" sheetId="16" r:id="rId3"/>
    <sheet name="Quad Jnr" sheetId="18" r:id="rId4"/>
  </sheets>
  <calcPr calcId="152511"/>
</workbook>
</file>

<file path=xl/calcChain.xml><?xml version="1.0" encoding="utf-8"?>
<calcChain xmlns="http://schemas.openxmlformats.org/spreadsheetml/2006/main">
  <c r="L12" i="16" l="1"/>
  <c r="L10" i="16"/>
  <c r="L13" i="18"/>
  <c r="L6" i="12" l="1"/>
  <c r="M6" i="12"/>
  <c r="L11" i="12"/>
  <c r="M11" i="12"/>
  <c r="L7" i="12"/>
  <c r="M7" i="12"/>
  <c r="L12" i="12"/>
  <c r="M12" i="12"/>
  <c r="N12" i="12" s="1"/>
  <c r="L9" i="12"/>
  <c r="N9" i="12" s="1"/>
  <c r="M9" i="12"/>
  <c r="L16" i="12"/>
  <c r="L14" i="12"/>
  <c r="N11" i="12" l="1"/>
  <c r="N7" i="12"/>
  <c r="N6" i="12"/>
  <c r="L15" i="10"/>
  <c r="L13" i="10"/>
  <c r="L10" i="18" l="1"/>
  <c r="M10" i="18"/>
  <c r="L11" i="18"/>
  <c r="M11" i="18"/>
  <c r="M9" i="18"/>
  <c r="L9" i="18"/>
  <c r="M8" i="18"/>
  <c r="L8" i="18"/>
  <c r="M7" i="18"/>
  <c r="L7" i="18"/>
  <c r="N7" i="18" s="1"/>
  <c r="M6" i="18"/>
  <c r="L6" i="18"/>
  <c r="N6" i="18" s="1"/>
  <c r="M5" i="18"/>
  <c r="L5" i="18"/>
  <c r="L7" i="16"/>
  <c r="M7" i="16"/>
  <c r="M8" i="16"/>
  <c r="L8" i="16"/>
  <c r="M5" i="16"/>
  <c r="L5" i="16"/>
  <c r="M6" i="16"/>
  <c r="L6" i="16"/>
  <c r="N8" i="16" l="1"/>
  <c r="N5" i="18"/>
  <c r="N10" i="18"/>
  <c r="N8" i="18"/>
  <c r="N11" i="18"/>
  <c r="N9" i="18"/>
  <c r="N6" i="16"/>
  <c r="N5" i="16"/>
  <c r="N7" i="16"/>
  <c r="M8" i="12"/>
  <c r="L8" i="12"/>
  <c r="M5" i="12"/>
  <c r="L5" i="12"/>
  <c r="M10" i="12"/>
  <c r="L10" i="12"/>
  <c r="L7" i="10"/>
  <c r="M7" i="10"/>
  <c r="L5" i="10"/>
  <c r="M5" i="10"/>
  <c r="L11" i="10"/>
  <c r="M11" i="10"/>
  <c r="L9" i="10"/>
  <c r="M9" i="10"/>
  <c r="L6" i="10"/>
  <c r="M6" i="10"/>
  <c r="L8" i="10"/>
  <c r="M8" i="10"/>
  <c r="N8" i="10" s="1"/>
  <c r="M10" i="10"/>
  <c r="L10" i="10"/>
  <c r="N8" i="12" l="1"/>
  <c r="N11" i="10"/>
  <c r="N10" i="12"/>
  <c r="N5" i="12"/>
  <c r="N9" i="10"/>
  <c r="N6" i="10"/>
  <c r="N5" i="10"/>
  <c r="N7" i="10"/>
  <c r="N10" i="10"/>
</calcChain>
</file>

<file path=xl/sharedStrings.xml><?xml version="1.0" encoding="utf-8"?>
<sst xmlns="http://schemas.openxmlformats.org/spreadsheetml/2006/main" count="125" uniqueCount="75">
  <si>
    <t>TOTAL</t>
  </si>
  <si>
    <t>BIKE NO</t>
  </si>
  <si>
    <t>LIC NO</t>
  </si>
  <si>
    <t>COMPETITOR</t>
  </si>
  <si>
    <t>POS</t>
  </si>
  <si>
    <t>REGION</t>
  </si>
  <si>
    <t>NR</t>
  </si>
  <si>
    <t>QUAD NO</t>
  </si>
  <si>
    <t>KYLE BRANSON</t>
  </si>
  <si>
    <t>29432</t>
  </si>
  <si>
    <t>J338</t>
  </si>
  <si>
    <t>MATTHEW WILSON</t>
  </si>
  <si>
    <t>ARMAND FOURIE</t>
  </si>
  <si>
    <t>17900</t>
  </si>
  <si>
    <t>32419</t>
  </si>
  <si>
    <t>J360</t>
  </si>
  <si>
    <t>J350</t>
  </si>
  <si>
    <t>X</t>
  </si>
  <si>
    <t>BANIE JNR BARNARD</t>
  </si>
  <si>
    <t>22595</t>
  </si>
  <si>
    <t>J398</t>
  </si>
  <si>
    <t>GARRICK HENLEY</t>
  </si>
  <si>
    <t>30947</t>
  </si>
  <si>
    <t>J378</t>
  </si>
  <si>
    <t>HEINRICH AUST</t>
  </si>
  <si>
    <t>31083</t>
  </si>
  <si>
    <t>J329</t>
  </si>
  <si>
    <t>LEON JARDINE</t>
  </si>
  <si>
    <t>06722</t>
  </si>
  <si>
    <t>J228</t>
  </si>
  <si>
    <t>SUB TOTAL</t>
  </si>
  <si>
    <t>DROP POINTS</t>
  </si>
  <si>
    <t>2016 JUNIOR NR OFFROAD MOTORCYCLE CHAMPIONSHIP - 65cc</t>
  </si>
  <si>
    <t>GXCC - BRONKHORTSPRUIT</t>
  </si>
  <si>
    <t>TROY JOHNSON</t>
  </si>
  <si>
    <t>36424</t>
  </si>
  <si>
    <t>J341</t>
  </si>
  <si>
    <t>VAN ZYL JONCK</t>
  </si>
  <si>
    <t>319891</t>
  </si>
  <si>
    <t>J353</t>
  </si>
  <si>
    <t>CLUB LICENCE</t>
  </si>
  <si>
    <t>CAYDIAN VAN DER SPUY</t>
  </si>
  <si>
    <t>35890</t>
  </si>
  <si>
    <t>J369</t>
  </si>
  <si>
    <t>TYRON SMITH</t>
  </si>
  <si>
    <t>319786</t>
  </si>
  <si>
    <t>J335</t>
  </si>
  <si>
    <t>ELRU VAN DER WESTHUIZEN</t>
  </si>
  <si>
    <t>?</t>
  </si>
  <si>
    <t>LICENCE?</t>
  </si>
  <si>
    <t>COBUS BESTER</t>
  </si>
  <si>
    <t>319650</t>
  </si>
  <si>
    <t>J324</t>
  </si>
  <si>
    <t>2016 JUNIOR NR OFFROAD MOTORCYCLE CHAMPIONSHIP - 85cc JUNIOR</t>
  </si>
  <si>
    <t>MX LICENCE</t>
  </si>
  <si>
    <t>JOSHUA JOHNSON</t>
  </si>
  <si>
    <t>100024</t>
  </si>
  <si>
    <t>J346</t>
  </si>
  <si>
    <t>GRAHAM GREEFF</t>
  </si>
  <si>
    <t>03506</t>
  </si>
  <si>
    <t>HAYDEN TULLY</t>
  </si>
  <si>
    <t>07375</t>
  </si>
  <si>
    <t>J390</t>
  </si>
  <si>
    <t>DNF</t>
  </si>
  <si>
    <t>2016 JUNIOR NR OFFROAD QUAD CHAMPIONSHIP - QUAD JUNIOR</t>
  </si>
  <si>
    <t>2016 JUNIOR NR OFFROAD MOTORCYCLE CHAMPIONSHIP - 85cc SENIOR</t>
  </si>
  <si>
    <t>WILLIE BOTES</t>
  </si>
  <si>
    <t>30981</t>
  </si>
  <si>
    <t>J286</t>
  </si>
  <si>
    <t>CHRISTIAAN CILLIERS</t>
  </si>
  <si>
    <t>04687</t>
  </si>
  <si>
    <t>J217</t>
  </si>
  <si>
    <t>RICHARDT AUST</t>
  </si>
  <si>
    <t>35612</t>
  </si>
  <si>
    <t>J223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</si>
</sst>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" fontId="6" fillId="0" borderId="17">
      <alignment horizontal="center"/>
    </xf>
    <xf numFmtId="1" fontId="7" fillId="0" borderId="0" applyBorder="0">
      <alignment horizontal="center"/>
    </xf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6" xfId="1" applyFont="1" applyFill="1" applyBorder="1" applyAlignment="1"/>
    <xf numFmtId="0" fontId="1" fillId="0" borderId="19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49" fontId="1" fillId="0" borderId="26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29" xfId="1" applyNumberFormat="1" applyFont="1" applyFill="1" applyBorder="1" applyAlignment="1">
      <alignment horizontal="center"/>
    </xf>
    <xf numFmtId="0" fontId="1" fillId="0" borderId="18" xfId="1" applyFont="1" applyFill="1" applyBorder="1" applyAlignment="1"/>
    <xf numFmtId="0" fontId="1" fillId="0" borderId="30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1" fontId="8" fillId="0" borderId="42" xfId="3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1" fillId="0" borderId="45" xfId="1" applyFont="1" applyFill="1" applyBorder="1" applyAlignment="1"/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49" fontId="1" fillId="0" borderId="45" xfId="1" applyNumberFormat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/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48" xfId="1" applyFont="1" applyFill="1" applyBorder="1" applyAlignment="1">
      <alignment horizontal="center"/>
    </xf>
    <xf numFmtId="0" fontId="1" fillId="0" borderId="49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left"/>
    </xf>
    <xf numFmtId="49" fontId="1" fillId="0" borderId="42" xfId="1" applyNumberFormat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1" fontId="11" fillId="2" borderId="42" xfId="2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51" xfId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Fill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180975</xdr:rowOff>
    </xdr:from>
    <xdr:ext cx="561975" cy="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0</xdr:row>
      <xdr:rowOff>19050</xdr:rowOff>
    </xdr:from>
    <xdr:ext cx="457200" cy="257175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6.85546875" style="1" customWidth="1"/>
    <col min="7" max="11" width="14.28515625" style="1" customWidth="1"/>
    <col min="12" max="12" width="9.42578125" style="1" bestFit="1" customWidth="1"/>
    <col min="13" max="13" width="8.5703125" style="1" hidden="1" customWidth="1"/>
    <col min="14" max="14" width="8.42578125" style="1" hidden="1" customWidth="1"/>
    <col min="15" max="16384" width="9.140625" style="1"/>
  </cols>
  <sheetData>
    <row r="1" spans="1:15" ht="25.5" customHeight="1" thickBot="1" x14ac:dyDescent="0.25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5" ht="12.75" customHeight="1" x14ac:dyDescent="0.2">
      <c r="A2" s="77" t="s">
        <v>4</v>
      </c>
      <c r="B2" s="80" t="s">
        <v>3</v>
      </c>
      <c r="C2" s="80" t="s">
        <v>2</v>
      </c>
      <c r="D2" s="92" t="s">
        <v>1</v>
      </c>
      <c r="E2" s="95" t="s">
        <v>5</v>
      </c>
      <c r="F2" s="85" t="s">
        <v>33</v>
      </c>
      <c r="G2" s="90"/>
      <c r="H2" s="85"/>
      <c r="I2" s="90"/>
      <c r="J2" s="83"/>
      <c r="K2" s="85"/>
      <c r="L2" s="90" t="s">
        <v>30</v>
      </c>
      <c r="M2" s="99" t="s">
        <v>31</v>
      </c>
      <c r="N2" s="87" t="s">
        <v>0</v>
      </c>
    </row>
    <row r="3" spans="1:15" ht="13.5" thickBot="1" x14ac:dyDescent="0.25">
      <c r="A3" s="78"/>
      <c r="B3" s="81"/>
      <c r="C3" s="81"/>
      <c r="D3" s="93"/>
      <c r="E3" s="96"/>
      <c r="F3" s="86"/>
      <c r="G3" s="91"/>
      <c r="H3" s="86"/>
      <c r="I3" s="91"/>
      <c r="J3" s="84"/>
      <c r="K3" s="86"/>
      <c r="L3" s="98"/>
      <c r="M3" s="100"/>
      <c r="N3" s="88"/>
    </row>
    <row r="4" spans="1:15" ht="13.5" thickBot="1" x14ac:dyDescent="0.25">
      <c r="A4" s="79"/>
      <c r="B4" s="82"/>
      <c r="C4" s="82"/>
      <c r="D4" s="94"/>
      <c r="E4" s="97"/>
      <c r="F4" s="46">
        <v>42413</v>
      </c>
      <c r="G4" s="46"/>
      <c r="H4" s="46"/>
      <c r="I4" s="48"/>
      <c r="J4" s="39"/>
      <c r="K4" s="46"/>
      <c r="L4" s="91"/>
      <c r="M4" s="101"/>
      <c r="N4" s="89"/>
    </row>
    <row r="5" spans="1:15" x14ac:dyDescent="0.2">
      <c r="A5" s="6">
        <v>1</v>
      </c>
      <c r="B5" s="11" t="s">
        <v>21</v>
      </c>
      <c r="C5" s="9" t="s">
        <v>22</v>
      </c>
      <c r="D5" s="8" t="s">
        <v>23</v>
      </c>
      <c r="E5" s="43" t="s">
        <v>6</v>
      </c>
      <c r="F5" s="17">
        <v>400</v>
      </c>
      <c r="G5" s="18"/>
      <c r="H5" s="18"/>
      <c r="I5" s="18"/>
      <c r="J5" s="56"/>
      <c r="K5" s="18"/>
      <c r="L5" s="72">
        <f t="shared" ref="L5:L11" si="0">SUM(F5:K5)</f>
        <v>400</v>
      </c>
      <c r="M5" s="64">
        <f t="shared" ref="M5:M11" si="1">SMALL(IF(ISBLANK(F5:K5),0,F5:K5),1)</f>
        <v>400</v>
      </c>
      <c r="N5" s="34">
        <f t="shared" ref="N5:N11" si="2">SUM(L5-M5)</f>
        <v>0</v>
      </c>
    </row>
    <row r="6" spans="1:15" x14ac:dyDescent="0.2">
      <c r="A6" s="6">
        <v>2</v>
      </c>
      <c r="B6" s="11" t="s">
        <v>34</v>
      </c>
      <c r="C6" s="9" t="s">
        <v>35</v>
      </c>
      <c r="D6" s="8" t="s">
        <v>36</v>
      </c>
      <c r="E6" s="19" t="s">
        <v>6</v>
      </c>
      <c r="F6" s="18">
        <v>360</v>
      </c>
      <c r="G6" s="18"/>
      <c r="H6" s="18"/>
      <c r="I6" s="20"/>
      <c r="J6" s="7"/>
      <c r="K6" s="18"/>
      <c r="L6" s="66">
        <f t="shared" si="0"/>
        <v>360</v>
      </c>
      <c r="M6" s="64">
        <f t="shared" si="1"/>
        <v>360</v>
      </c>
      <c r="N6" s="34">
        <f t="shared" si="2"/>
        <v>0</v>
      </c>
    </row>
    <row r="7" spans="1:15" x14ac:dyDescent="0.2">
      <c r="A7" s="6">
        <v>3</v>
      </c>
      <c r="B7" s="11" t="s">
        <v>41</v>
      </c>
      <c r="C7" s="9" t="s">
        <v>42</v>
      </c>
      <c r="D7" s="9" t="s">
        <v>43</v>
      </c>
      <c r="E7" s="16" t="s">
        <v>6</v>
      </c>
      <c r="F7" s="13">
        <v>330</v>
      </c>
      <c r="G7" s="18"/>
      <c r="H7" s="37"/>
      <c r="I7" s="20"/>
      <c r="J7" s="7"/>
      <c r="K7" s="13"/>
      <c r="L7" s="65">
        <f t="shared" si="0"/>
        <v>330</v>
      </c>
      <c r="M7" s="64">
        <f t="shared" si="1"/>
        <v>330</v>
      </c>
      <c r="N7" s="34">
        <f t="shared" si="2"/>
        <v>0</v>
      </c>
    </row>
    <row r="8" spans="1:15" x14ac:dyDescent="0.2">
      <c r="A8" s="6">
        <v>4</v>
      </c>
      <c r="B8" s="23" t="s">
        <v>44</v>
      </c>
      <c r="C8" s="15" t="s">
        <v>45</v>
      </c>
      <c r="D8" s="49" t="s">
        <v>46</v>
      </c>
      <c r="E8" s="20" t="s">
        <v>6</v>
      </c>
      <c r="F8" s="18">
        <v>300</v>
      </c>
      <c r="G8" s="18"/>
      <c r="H8" s="13"/>
      <c r="I8" s="20"/>
      <c r="J8" s="7"/>
      <c r="K8" s="13"/>
      <c r="L8" s="65">
        <f t="shared" si="0"/>
        <v>300</v>
      </c>
      <c r="M8" s="64">
        <f t="shared" si="1"/>
        <v>300</v>
      </c>
      <c r="N8" s="34">
        <f t="shared" si="2"/>
        <v>0</v>
      </c>
    </row>
    <row r="9" spans="1:15" x14ac:dyDescent="0.2">
      <c r="A9" s="6">
        <v>5</v>
      </c>
      <c r="B9" s="10" t="s">
        <v>50</v>
      </c>
      <c r="C9" s="16" t="s">
        <v>51</v>
      </c>
      <c r="D9" s="12" t="s">
        <v>52</v>
      </c>
      <c r="E9" s="20" t="s">
        <v>6</v>
      </c>
      <c r="F9" s="13">
        <v>270</v>
      </c>
      <c r="G9" s="18"/>
      <c r="H9" s="18"/>
      <c r="I9" s="18"/>
      <c r="J9" s="18"/>
      <c r="K9" s="18"/>
      <c r="L9" s="65">
        <f t="shared" si="0"/>
        <v>270</v>
      </c>
      <c r="M9" s="64">
        <f t="shared" si="1"/>
        <v>270</v>
      </c>
      <c r="N9" s="34">
        <f t="shared" si="2"/>
        <v>0</v>
      </c>
    </row>
    <row r="10" spans="1:15" x14ac:dyDescent="0.2">
      <c r="A10" s="6">
        <v>6</v>
      </c>
      <c r="B10" s="10" t="s">
        <v>37</v>
      </c>
      <c r="C10" s="16" t="s">
        <v>38</v>
      </c>
      <c r="D10" s="12" t="s">
        <v>39</v>
      </c>
      <c r="E10" s="20" t="s">
        <v>6</v>
      </c>
      <c r="F10" s="13" t="s">
        <v>17</v>
      </c>
      <c r="G10" s="18"/>
      <c r="H10" s="18"/>
      <c r="I10" s="18"/>
      <c r="J10" s="18"/>
      <c r="K10" s="18"/>
      <c r="L10" s="52">
        <f t="shared" si="0"/>
        <v>0</v>
      </c>
      <c r="M10" s="64" t="e">
        <f t="shared" si="1"/>
        <v>#NUM!</v>
      </c>
      <c r="N10" s="34" t="e">
        <f t="shared" si="2"/>
        <v>#NUM!</v>
      </c>
      <c r="O10" s="1" t="s">
        <v>40</v>
      </c>
    </row>
    <row r="11" spans="1:15" x14ac:dyDescent="0.2">
      <c r="A11" s="6">
        <v>7</v>
      </c>
      <c r="B11" s="38" t="s">
        <v>47</v>
      </c>
      <c r="C11" s="22" t="s">
        <v>48</v>
      </c>
      <c r="D11" s="58" t="s">
        <v>17</v>
      </c>
      <c r="E11" s="43" t="s">
        <v>6</v>
      </c>
      <c r="F11" s="61" t="s">
        <v>17</v>
      </c>
      <c r="G11" s="18"/>
      <c r="H11" s="18"/>
      <c r="I11" s="20"/>
      <c r="J11" s="18"/>
      <c r="K11" s="18"/>
      <c r="L11" s="52">
        <f t="shared" si="0"/>
        <v>0</v>
      </c>
      <c r="M11" s="64" t="e">
        <f t="shared" si="1"/>
        <v>#NUM!</v>
      </c>
      <c r="N11" s="34" t="e">
        <f t="shared" si="2"/>
        <v>#NUM!</v>
      </c>
      <c r="O11" s="1" t="s">
        <v>49</v>
      </c>
    </row>
    <row r="12" spans="1:15" ht="13.5" thickBot="1" x14ac:dyDescent="0.25">
      <c r="A12" s="5"/>
      <c r="B12" s="24"/>
      <c r="C12" s="25"/>
      <c r="D12" s="26"/>
      <c r="E12" s="21"/>
      <c r="F12" s="27"/>
      <c r="G12" s="27"/>
      <c r="H12" s="27"/>
      <c r="I12" s="53"/>
      <c r="J12" s="4"/>
      <c r="K12" s="14"/>
      <c r="L12" s="68"/>
      <c r="M12" s="27"/>
      <c r="N12" s="35"/>
    </row>
    <row r="13" spans="1:15" x14ac:dyDescent="0.2">
      <c r="B13" s="3"/>
      <c r="C13" s="3"/>
      <c r="D13" s="3"/>
      <c r="E13" s="3"/>
      <c r="F13" s="47">
        <v>5</v>
      </c>
      <c r="G13" s="47"/>
      <c r="H13" s="47"/>
      <c r="I13" s="55"/>
      <c r="J13" s="40"/>
      <c r="K13" s="47"/>
      <c r="L13" s="2">
        <f>AVERAGE(D13:I13)</f>
        <v>5</v>
      </c>
      <c r="M13" s="63"/>
      <c r="N13" s="2"/>
    </row>
    <row r="14" spans="1:15" x14ac:dyDescent="0.2">
      <c r="F14" s="67"/>
      <c r="G14" s="71"/>
      <c r="H14" s="71"/>
      <c r="I14" s="71"/>
      <c r="J14" s="71"/>
      <c r="K14" s="71"/>
      <c r="L14" s="69"/>
      <c r="M14" s="69"/>
      <c r="N14" s="69"/>
    </row>
    <row r="15" spans="1:15" x14ac:dyDescent="0.2">
      <c r="F15" s="67"/>
      <c r="G15" s="71"/>
      <c r="H15" s="71"/>
      <c r="I15" s="71"/>
      <c r="J15" s="71"/>
      <c r="K15" s="71"/>
      <c r="L15" s="69" t="e">
        <f>AVERAGE(D15:K15)</f>
        <v>#DIV/0!</v>
      </c>
      <c r="M15" s="69"/>
      <c r="N15" s="69"/>
    </row>
    <row r="16" spans="1:15" ht="15.75" x14ac:dyDescent="0.25">
      <c r="B16" s="70"/>
      <c r="F16" s="3"/>
      <c r="G16" s="3"/>
      <c r="H16" s="3"/>
      <c r="I16" s="3"/>
      <c r="J16" s="3"/>
      <c r="K16" s="3"/>
    </row>
  </sheetData>
  <sortState ref="B5:O11">
    <sortCondition descending="1" ref="L5:L11"/>
  </sortState>
  <mergeCells count="15">
    <mergeCell ref="A1:N1"/>
    <mergeCell ref="A2:A4"/>
    <mergeCell ref="B2:B4"/>
    <mergeCell ref="C2:C4"/>
    <mergeCell ref="J2:J3"/>
    <mergeCell ref="K2:K3"/>
    <mergeCell ref="N2:N4"/>
    <mergeCell ref="H2:H3"/>
    <mergeCell ref="I2:I3"/>
    <mergeCell ref="D2:D4"/>
    <mergeCell ref="E2:E4"/>
    <mergeCell ref="F2:F3"/>
    <mergeCell ref="G2:G3"/>
    <mergeCell ref="L2:L4"/>
    <mergeCell ref="M2:M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6.28515625" style="1" customWidth="1"/>
    <col min="7" max="11" width="14.28515625" style="1" customWidth="1"/>
    <col min="12" max="12" width="9.42578125" style="1" bestFit="1" customWidth="1"/>
    <col min="13" max="13" width="10.140625" style="1" hidden="1" customWidth="1"/>
    <col min="14" max="14" width="8.42578125" style="1" hidden="1" customWidth="1"/>
    <col min="15" max="16384" width="9.140625" style="1"/>
  </cols>
  <sheetData>
    <row r="1" spans="1:15" ht="25.5" customHeight="1" thickBot="1" x14ac:dyDescent="0.25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5" ht="12.75" customHeight="1" x14ac:dyDescent="0.2">
      <c r="A2" s="77" t="s">
        <v>4</v>
      </c>
      <c r="B2" s="80" t="s">
        <v>3</v>
      </c>
      <c r="C2" s="80" t="s">
        <v>2</v>
      </c>
      <c r="D2" s="92" t="s">
        <v>1</v>
      </c>
      <c r="E2" s="95" t="s">
        <v>5</v>
      </c>
      <c r="F2" s="85" t="s">
        <v>33</v>
      </c>
      <c r="G2" s="85"/>
      <c r="H2" s="85"/>
      <c r="I2" s="90"/>
      <c r="J2" s="83"/>
      <c r="K2" s="85"/>
      <c r="L2" s="90" t="s">
        <v>30</v>
      </c>
      <c r="M2" s="99" t="s">
        <v>31</v>
      </c>
      <c r="N2" s="87" t="s">
        <v>0</v>
      </c>
    </row>
    <row r="3" spans="1:15" ht="13.5" thickBot="1" x14ac:dyDescent="0.25">
      <c r="A3" s="78"/>
      <c r="B3" s="81"/>
      <c r="C3" s="81"/>
      <c r="D3" s="93"/>
      <c r="E3" s="96"/>
      <c r="F3" s="86"/>
      <c r="G3" s="86"/>
      <c r="H3" s="86"/>
      <c r="I3" s="91"/>
      <c r="J3" s="84"/>
      <c r="K3" s="86"/>
      <c r="L3" s="98"/>
      <c r="M3" s="100"/>
      <c r="N3" s="88"/>
    </row>
    <row r="4" spans="1:15" ht="13.5" thickBot="1" x14ac:dyDescent="0.25">
      <c r="A4" s="79"/>
      <c r="B4" s="82"/>
      <c r="C4" s="82"/>
      <c r="D4" s="94"/>
      <c r="E4" s="97"/>
      <c r="F4" s="46">
        <v>42413</v>
      </c>
      <c r="G4" s="46"/>
      <c r="H4" s="46"/>
      <c r="I4" s="48"/>
      <c r="J4" s="39"/>
      <c r="K4" s="46"/>
      <c r="L4" s="91"/>
      <c r="M4" s="101"/>
      <c r="N4" s="89"/>
    </row>
    <row r="5" spans="1:15" x14ac:dyDescent="0.2">
      <c r="A5" s="30">
        <v>1</v>
      </c>
      <c r="B5" s="29" t="s">
        <v>11</v>
      </c>
      <c r="C5" s="28" t="s">
        <v>13</v>
      </c>
      <c r="D5" s="31" t="s">
        <v>15</v>
      </c>
      <c r="E5" s="36" t="s">
        <v>6</v>
      </c>
      <c r="F5" s="32">
        <v>400</v>
      </c>
      <c r="G5" s="32"/>
      <c r="H5" s="32"/>
      <c r="I5" s="54"/>
      <c r="J5" s="33"/>
      <c r="K5" s="32"/>
      <c r="L5" s="72">
        <f t="shared" ref="L5:L12" si="0">SUM(F5:K5)</f>
        <v>400</v>
      </c>
      <c r="M5" s="64">
        <f t="shared" ref="M5:M12" si="1">SMALL(IF(ISBLANK(F5:K5),0,F5:K5),1)</f>
        <v>400</v>
      </c>
      <c r="N5" s="34">
        <f t="shared" ref="N5:N12" si="2">SUM(L5-M5)</f>
        <v>0</v>
      </c>
    </row>
    <row r="6" spans="1:15" x14ac:dyDescent="0.2">
      <c r="A6" s="6">
        <v>2</v>
      </c>
      <c r="B6" s="11" t="s">
        <v>8</v>
      </c>
      <c r="C6" s="9" t="s">
        <v>9</v>
      </c>
      <c r="D6" s="8" t="s">
        <v>10</v>
      </c>
      <c r="E6" s="19" t="s">
        <v>6</v>
      </c>
      <c r="F6" s="61">
        <v>360</v>
      </c>
      <c r="G6" s="13"/>
      <c r="H6" s="61"/>
      <c r="I6" s="20"/>
      <c r="J6" s="7"/>
      <c r="K6" s="18"/>
      <c r="L6" s="66">
        <f t="shared" si="0"/>
        <v>360</v>
      </c>
      <c r="M6" s="64">
        <f t="shared" si="1"/>
        <v>360</v>
      </c>
      <c r="N6" s="34">
        <f t="shared" si="2"/>
        <v>0</v>
      </c>
    </row>
    <row r="7" spans="1:15" x14ac:dyDescent="0.2">
      <c r="A7" s="6">
        <v>3</v>
      </c>
      <c r="B7" s="11" t="s">
        <v>55</v>
      </c>
      <c r="C7" s="9" t="s">
        <v>56</v>
      </c>
      <c r="D7" s="8" t="s">
        <v>57</v>
      </c>
      <c r="E7" s="20" t="s">
        <v>6</v>
      </c>
      <c r="F7" s="13">
        <v>330</v>
      </c>
      <c r="G7" s="13"/>
      <c r="H7" s="13"/>
      <c r="I7" s="20"/>
      <c r="J7" s="13"/>
      <c r="K7" s="13"/>
      <c r="L7" s="65">
        <f t="shared" si="0"/>
        <v>330</v>
      </c>
      <c r="M7" s="64">
        <f t="shared" si="1"/>
        <v>330</v>
      </c>
      <c r="N7" s="34">
        <f t="shared" si="2"/>
        <v>0</v>
      </c>
    </row>
    <row r="8" spans="1:15" x14ac:dyDescent="0.2">
      <c r="A8" s="6">
        <v>4</v>
      </c>
      <c r="B8" s="11" t="s">
        <v>12</v>
      </c>
      <c r="C8" s="9" t="s">
        <v>14</v>
      </c>
      <c r="D8" s="8" t="s">
        <v>16</v>
      </c>
      <c r="E8" s="20" t="s">
        <v>6</v>
      </c>
      <c r="F8" s="50">
        <v>300</v>
      </c>
      <c r="G8" s="13"/>
      <c r="H8" s="50"/>
      <c r="I8" s="20"/>
      <c r="J8" s="13"/>
      <c r="K8" s="13"/>
      <c r="L8" s="65">
        <f t="shared" si="0"/>
        <v>300</v>
      </c>
      <c r="M8" s="64">
        <f t="shared" si="1"/>
        <v>300</v>
      </c>
      <c r="N8" s="34">
        <f t="shared" si="2"/>
        <v>0</v>
      </c>
    </row>
    <row r="9" spans="1:15" x14ac:dyDescent="0.2">
      <c r="A9" s="6">
        <v>5</v>
      </c>
      <c r="B9" s="11" t="s">
        <v>18</v>
      </c>
      <c r="C9" s="16" t="s">
        <v>19</v>
      </c>
      <c r="D9" s="12" t="s">
        <v>20</v>
      </c>
      <c r="E9" s="20" t="s">
        <v>6</v>
      </c>
      <c r="F9" s="13">
        <v>270</v>
      </c>
      <c r="G9" s="13"/>
      <c r="H9" s="73"/>
      <c r="I9" s="20"/>
      <c r="J9" s="13"/>
      <c r="K9" s="13"/>
      <c r="L9" s="65">
        <f t="shared" si="0"/>
        <v>270</v>
      </c>
      <c r="M9" s="64">
        <f t="shared" si="1"/>
        <v>270</v>
      </c>
      <c r="N9" s="34">
        <f t="shared" si="2"/>
        <v>0</v>
      </c>
    </row>
    <row r="10" spans="1:15" x14ac:dyDescent="0.2">
      <c r="A10" s="6">
        <v>6</v>
      </c>
      <c r="B10" s="10" t="s">
        <v>60</v>
      </c>
      <c r="C10" s="16" t="s">
        <v>61</v>
      </c>
      <c r="D10" s="12" t="s">
        <v>62</v>
      </c>
      <c r="E10" s="20" t="s">
        <v>6</v>
      </c>
      <c r="F10" s="37" t="s">
        <v>63</v>
      </c>
      <c r="G10" s="73"/>
      <c r="H10" s="13"/>
      <c r="I10" s="20"/>
      <c r="J10" s="13"/>
      <c r="K10" s="13"/>
      <c r="L10" s="65">
        <f t="shared" si="0"/>
        <v>0</v>
      </c>
      <c r="M10" s="64" t="e">
        <f t="shared" si="1"/>
        <v>#NUM!</v>
      </c>
      <c r="N10" s="34" t="e">
        <f t="shared" si="2"/>
        <v>#NUM!</v>
      </c>
    </row>
    <row r="11" spans="1:15" x14ac:dyDescent="0.2">
      <c r="A11" s="6">
        <v>7</v>
      </c>
      <c r="B11" s="11" t="s">
        <v>24</v>
      </c>
      <c r="C11" s="16" t="s">
        <v>25</v>
      </c>
      <c r="D11" s="12" t="s">
        <v>26</v>
      </c>
      <c r="E11" s="20" t="s">
        <v>6</v>
      </c>
      <c r="F11" s="13" t="s">
        <v>17</v>
      </c>
      <c r="G11" s="13"/>
      <c r="H11" s="13"/>
      <c r="I11" s="20"/>
      <c r="J11" s="13"/>
      <c r="K11" s="13"/>
      <c r="L11" s="65">
        <f t="shared" si="0"/>
        <v>0</v>
      </c>
      <c r="M11" s="64" t="e">
        <f t="shared" si="1"/>
        <v>#NUM!</v>
      </c>
      <c r="N11" s="34" t="e">
        <f t="shared" si="2"/>
        <v>#NUM!</v>
      </c>
      <c r="O11" s="1" t="s">
        <v>54</v>
      </c>
    </row>
    <row r="12" spans="1:15" x14ac:dyDescent="0.2">
      <c r="A12" s="6">
        <v>8</v>
      </c>
      <c r="B12" s="38" t="s">
        <v>58</v>
      </c>
      <c r="C12" s="22" t="s">
        <v>59</v>
      </c>
      <c r="D12" s="58" t="s">
        <v>17</v>
      </c>
      <c r="E12" s="43" t="s">
        <v>6</v>
      </c>
      <c r="F12" s="17" t="s">
        <v>17</v>
      </c>
      <c r="G12" s="43"/>
      <c r="H12" s="73"/>
      <c r="I12" s="13"/>
      <c r="J12" s="13"/>
      <c r="K12" s="13"/>
      <c r="L12" s="65">
        <f t="shared" si="0"/>
        <v>0</v>
      </c>
      <c r="M12" s="64" t="e">
        <f t="shared" si="1"/>
        <v>#NUM!</v>
      </c>
      <c r="N12" s="34" t="e">
        <f t="shared" si="2"/>
        <v>#NUM!</v>
      </c>
      <c r="O12" s="1" t="s">
        <v>54</v>
      </c>
    </row>
    <row r="13" spans="1:15" ht="13.5" thickBot="1" x14ac:dyDescent="0.25">
      <c r="A13" s="5"/>
      <c r="B13" s="24"/>
      <c r="C13" s="25"/>
      <c r="D13" s="26"/>
      <c r="E13" s="21"/>
      <c r="F13" s="27"/>
      <c r="G13" s="27"/>
      <c r="H13" s="14"/>
      <c r="I13" s="53"/>
      <c r="J13" s="4"/>
      <c r="K13" s="14"/>
      <c r="L13" s="68"/>
      <c r="M13" s="27"/>
      <c r="N13" s="35"/>
    </row>
    <row r="14" spans="1:15" x14ac:dyDescent="0.2">
      <c r="B14" s="3"/>
      <c r="C14" s="3"/>
      <c r="D14" s="3"/>
      <c r="E14" s="3"/>
      <c r="F14" s="47">
        <v>6</v>
      </c>
      <c r="G14" s="47"/>
      <c r="H14" s="47"/>
      <c r="I14" s="55"/>
      <c r="J14" s="40"/>
      <c r="K14" s="47"/>
      <c r="L14" s="2">
        <f>AVERAGE(D14:I14)</f>
        <v>6</v>
      </c>
      <c r="M14" s="63"/>
      <c r="N14" s="2"/>
    </row>
    <row r="15" spans="1:15" x14ac:dyDescent="0.2">
      <c r="F15" s="67"/>
      <c r="G15" s="3"/>
      <c r="H15" s="3"/>
      <c r="I15" s="3"/>
      <c r="J15" s="3"/>
      <c r="K15" s="3"/>
    </row>
    <row r="16" spans="1:15" x14ac:dyDescent="0.2">
      <c r="F16" s="71"/>
      <c r="G16" s="71"/>
      <c r="H16" s="71"/>
      <c r="I16" s="71"/>
      <c r="J16" s="71"/>
      <c r="K16" s="71"/>
      <c r="L16" s="69" t="e">
        <f>AVERAGE(D16:J16)</f>
        <v>#DIV/0!</v>
      </c>
      <c r="M16" s="69"/>
      <c r="N16" s="69"/>
    </row>
    <row r="17" spans="2:11" ht="15.75" x14ac:dyDescent="0.25">
      <c r="B17" s="70"/>
      <c r="F17" s="3"/>
      <c r="G17" s="3"/>
      <c r="H17" s="3"/>
      <c r="I17" s="3"/>
      <c r="J17" s="3"/>
      <c r="K17" s="3"/>
    </row>
  </sheetData>
  <sortState ref="B5:O12">
    <sortCondition descending="1" ref="L5:L12"/>
  </sortState>
  <mergeCells count="15">
    <mergeCell ref="N2:N4"/>
    <mergeCell ref="F2:F3"/>
    <mergeCell ref="A1:N1"/>
    <mergeCell ref="A2:A4"/>
    <mergeCell ref="B2:B4"/>
    <mergeCell ref="C2:C4"/>
    <mergeCell ref="D2:D4"/>
    <mergeCell ref="E2:E4"/>
    <mergeCell ref="H2:H3"/>
    <mergeCell ref="I2:I3"/>
    <mergeCell ref="G2:G3"/>
    <mergeCell ref="J2:J3"/>
    <mergeCell ref="K2:K3"/>
    <mergeCell ref="L2:L4"/>
    <mergeCell ref="M2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6.140625" style="1" customWidth="1"/>
    <col min="7" max="11" width="14.28515625" style="1" customWidth="1"/>
    <col min="12" max="12" width="9.42578125" style="1" bestFit="1" customWidth="1"/>
    <col min="13" max="14" width="8.42578125" style="1" hidden="1" customWidth="1"/>
    <col min="15" max="16384" width="9.140625" style="1"/>
  </cols>
  <sheetData>
    <row r="1" spans="1:14" ht="25.5" customHeight="1" thickBot="1" x14ac:dyDescent="0.25">
      <c r="A1" s="74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2.75" customHeight="1" x14ac:dyDescent="0.2">
      <c r="A2" s="77" t="s">
        <v>4</v>
      </c>
      <c r="B2" s="80" t="s">
        <v>3</v>
      </c>
      <c r="C2" s="80" t="s">
        <v>2</v>
      </c>
      <c r="D2" s="92" t="s">
        <v>1</v>
      </c>
      <c r="E2" s="95" t="s">
        <v>5</v>
      </c>
      <c r="F2" s="85" t="s">
        <v>33</v>
      </c>
      <c r="G2" s="85"/>
      <c r="H2" s="85"/>
      <c r="I2" s="85"/>
      <c r="J2" s="90"/>
      <c r="K2" s="85"/>
      <c r="L2" s="90" t="s">
        <v>30</v>
      </c>
      <c r="M2" s="99" t="s">
        <v>31</v>
      </c>
      <c r="N2" s="87" t="s">
        <v>0</v>
      </c>
    </row>
    <row r="3" spans="1:14" ht="13.5" thickBot="1" x14ac:dyDescent="0.25">
      <c r="A3" s="78"/>
      <c r="B3" s="81"/>
      <c r="C3" s="81"/>
      <c r="D3" s="93"/>
      <c r="E3" s="96"/>
      <c r="F3" s="86"/>
      <c r="G3" s="86"/>
      <c r="H3" s="86"/>
      <c r="I3" s="102"/>
      <c r="J3" s="98"/>
      <c r="K3" s="86"/>
      <c r="L3" s="98"/>
      <c r="M3" s="100"/>
      <c r="N3" s="88"/>
    </row>
    <row r="4" spans="1:14" ht="13.5" thickBot="1" x14ac:dyDescent="0.25">
      <c r="A4" s="79"/>
      <c r="B4" s="82"/>
      <c r="C4" s="82"/>
      <c r="D4" s="94"/>
      <c r="E4" s="97"/>
      <c r="F4" s="46">
        <v>42413</v>
      </c>
      <c r="G4" s="46"/>
      <c r="H4" s="46"/>
      <c r="I4" s="46"/>
      <c r="J4" s="48"/>
      <c r="K4" s="46"/>
      <c r="L4" s="91"/>
      <c r="M4" s="101"/>
      <c r="N4" s="89"/>
    </row>
    <row r="5" spans="1:14" x14ac:dyDescent="0.2">
      <c r="A5" s="30">
        <v>1</v>
      </c>
      <c r="B5" s="45" t="s">
        <v>66</v>
      </c>
      <c r="C5" s="28" t="s">
        <v>67</v>
      </c>
      <c r="D5" s="31" t="s">
        <v>68</v>
      </c>
      <c r="E5" s="19" t="s">
        <v>6</v>
      </c>
      <c r="F5" s="57">
        <v>400</v>
      </c>
      <c r="G5" s="32"/>
      <c r="H5" s="57"/>
      <c r="I5" s="32"/>
      <c r="J5" s="54"/>
      <c r="K5" s="57"/>
      <c r="L5" s="72">
        <f>SUM(F5:K5)</f>
        <v>400</v>
      </c>
      <c r="M5" s="64">
        <f>SMALL(IF(ISBLANK(F5:K5),0,F5:K5),1)</f>
        <v>400</v>
      </c>
      <c r="N5" s="34">
        <f>SUM(L5-M5)</f>
        <v>0</v>
      </c>
    </row>
    <row r="6" spans="1:14" x14ac:dyDescent="0.2">
      <c r="A6" s="6">
        <v>2</v>
      </c>
      <c r="B6" s="11" t="s">
        <v>69</v>
      </c>
      <c r="C6" s="9" t="s">
        <v>70</v>
      </c>
      <c r="D6" s="8" t="s">
        <v>71</v>
      </c>
      <c r="E6" s="43" t="s">
        <v>6</v>
      </c>
      <c r="F6" s="17">
        <v>360</v>
      </c>
      <c r="G6" s="13"/>
      <c r="H6" s="17"/>
      <c r="I6" s="13"/>
      <c r="J6" s="20"/>
      <c r="K6" s="17"/>
      <c r="L6" s="66">
        <f>SUM(F6:K6)</f>
        <v>360</v>
      </c>
      <c r="M6" s="64">
        <f>SMALL(IF(ISBLANK(F6:K6),0,F6:K6),1)</f>
        <v>360</v>
      </c>
      <c r="N6" s="34">
        <f>SUM(L6-M6)</f>
        <v>0</v>
      </c>
    </row>
    <row r="7" spans="1:14" x14ac:dyDescent="0.2">
      <c r="A7" s="6">
        <v>3</v>
      </c>
      <c r="B7" s="11" t="s">
        <v>27</v>
      </c>
      <c r="C7" s="9" t="s">
        <v>28</v>
      </c>
      <c r="D7" s="9" t="s">
        <v>29</v>
      </c>
      <c r="E7" s="51" t="s">
        <v>6</v>
      </c>
      <c r="F7" s="18">
        <v>330</v>
      </c>
      <c r="G7" s="18"/>
      <c r="H7" s="18"/>
      <c r="I7" s="13"/>
      <c r="J7" s="20"/>
      <c r="K7" s="18"/>
      <c r="L7" s="65">
        <f>SUM(F7:K7)</f>
        <v>330</v>
      </c>
      <c r="M7" s="64">
        <f>SMALL(IF(ISBLANK(F7:K7),0,F7:K7),1)</f>
        <v>330</v>
      </c>
      <c r="N7" s="34">
        <f>SUM(L7-M7)</f>
        <v>0</v>
      </c>
    </row>
    <row r="8" spans="1:14" x14ac:dyDescent="0.2">
      <c r="A8" s="6">
        <v>6</v>
      </c>
      <c r="B8" s="38" t="s">
        <v>72</v>
      </c>
      <c r="C8" s="22" t="s">
        <v>73</v>
      </c>
      <c r="D8" s="58" t="s">
        <v>74</v>
      </c>
      <c r="E8" s="43" t="s">
        <v>6</v>
      </c>
      <c r="F8" s="17">
        <v>300</v>
      </c>
      <c r="G8" s="17"/>
      <c r="H8" s="17"/>
      <c r="I8" s="17"/>
      <c r="J8" s="43"/>
      <c r="K8" s="43"/>
      <c r="L8" s="65">
        <f>SUM(F8:K8)</f>
        <v>300</v>
      </c>
      <c r="M8" s="64">
        <f>SMALL(IF(ISBLANK(F8:K8),0,F8:K8),1)</f>
        <v>300</v>
      </c>
      <c r="N8" s="34">
        <f>SUM(L8-M8)</f>
        <v>0</v>
      </c>
    </row>
    <row r="9" spans="1:14" ht="13.5" thickBot="1" x14ac:dyDescent="0.25">
      <c r="A9" s="5"/>
      <c r="B9" s="24"/>
      <c r="C9" s="25"/>
      <c r="D9" s="26"/>
      <c r="E9" s="21"/>
      <c r="F9" s="27"/>
      <c r="G9" s="27"/>
      <c r="H9" s="27"/>
      <c r="I9" s="27"/>
      <c r="J9" s="68"/>
      <c r="K9" s="27"/>
      <c r="L9" s="68"/>
      <c r="M9" s="27"/>
      <c r="N9" s="35"/>
    </row>
    <row r="10" spans="1:14" x14ac:dyDescent="0.2">
      <c r="B10" s="3"/>
      <c r="C10" s="3"/>
      <c r="D10" s="3"/>
      <c r="E10" s="3"/>
      <c r="F10" s="47">
        <v>4</v>
      </c>
      <c r="G10" s="47"/>
      <c r="H10" s="47"/>
      <c r="I10" s="55"/>
      <c r="J10" s="40"/>
      <c r="K10" s="47"/>
      <c r="L10" s="2">
        <f>AVERAGE(D10:I10)</f>
        <v>4</v>
      </c>
      <c r="M10" s="63"/>
      <c r="N10" s="2"/>
    </row>
    <row r="11" spans="1:14" x14ac:dyDescent="0.2">
      <c r="F11" s="3"/>
      <c r="G11" s="67"/>
      <c r="H11" s="3"/>
      <c r="I11" s="3"/>
      <c r="J11" s="67"/>
      <c r="K11" s="67"/>
    </row>
    <row r="12" spans="1:14" x14ac:dyDescent="0.2">
      <c r="F12" s="71"/>
      <c r="G12" s="71"/>
      <c r="H12" s="71"/>
      <c r="I12" s="71"/>
      <c r="J12" s="71"/>
      <c r="K12" s="71"/>
      <c r="L12" s="69" t="e">
        <f>AVERAGE(D12:I12)</f>
        <v>#DIV/0!</v>
      </c>
      <c r="M12" s="69"/>
      <c r="N12" s="69"/>
    </row>
    <row r="13" spans="1:14" ht="15" x14ac:dyDescent="0.25">
      <c r="B13" s="62"/>
    </row>
  </sheetData>
  <sortState ref="B5:N8">
    <sortCondition descending="1" ref="L5:L8"/>
  </sortState>
  <mergeCells count="15">
    <mergeCell ref="I2:I3"/>
    <mergeCell ref="F2:F3"/>
    <mergeCell ref="A1:N1"/>
    <mergeCell ref="A2:A4"/>
    <mergeCell ref="B2:B4"/>
    <mergeCell ref="C2:C4"/>
    <mergeCell ref="D2:D4"/>
    <mergeCell ref="E2:E4"/>
    <mergeCell ref="G2:G3"/>
    <mergeCell ref="J2:J3"/>
    <mergeCell ref="K2:K3"/>
    <mergeCell ref="N2:N4"/>
    <mergeCell ref="H2:H3"/>
    <mergeCell ref="L2:L4"/>
    <mergeCell ref="M2:M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14.28515625" style="1" customWidth="1"/>
    <col min="12" max="12" width="9.42578125" style="1" bestFit="1" customWidth="1"/>
    <col min="13" max="13" width="8.140625" style="1" hidden="1" customWidth="1"/>
    <col min="14" max="14" width="8.42578125" style="1" hidden="1" customWidth="1"/>
    <col min="15" max="16384" width="9.140625" style="1"/>
  </cols>
  <sheetData>
    <row r="1" spans="1:14" ht="25.5" customHeight="1" thickBot="1" x14ac:dyDescent="0.25">
      <c r="A1" s="7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2.75" customHeight="1" x14ac:dyDescent="0.2">
      <c r="A2" s="77" t="s">
        <v>4</v>
      </c>
      <c r="B2" s="80" t="s">
        <v>3</v>
      </c>
      <c r="C2" s="80" t="s">
        <v>2</v>
      </c>
      <c r="D2" s="92" t="s">
        <v>7</v>
      </c>
      <c r="E2" s="95" t="s">
        <v>5</v>
      </c>
      <c r="F2" s="85" t="s">
        <v>33</v>
      </c>
      <c r="G2" s="85"/>
      <c r="H2" s="85"/>
      <c r="I2" s="90"/>
      <c r="J2" s="83"/>
      <c r="K2" s="85"/>
      <c r="L2" s="90" t="s">
        <v>30</v>
      </c>
      <c r="M2" s="99" t="s">
        <v>31</v>
      </c>
      <c r="N2" s="87" t="s">
        <v>0</v>
      </c>
    </row>
    <row r="3" spans="1:14" ht="13.5" thickBot="1" x14ac:dyDescent="0.25">
      <c r="A3" s="78"/>
      <c r="B3" s="81"/>
      <c r="C3" s="81"/>
      <c r="D3" s="93"/>
      <c r="E3" s="96"/>
      <c r="F3" s="86"/>
      <c r="G3" s="86"/>
      <c r="H3" s="86"/>
      <c r="I3" s="91"/>
      <c r="J3" s="84"/>
      <c r="K3" s="86"/>
      <c r="L3" s="98"/>
      <c r="M3" s="100"/>
      <c r="N3" s="88"/>
    </row>
    <row r="4" spans="1:14" ht="13.5" thickBot="1" x14ac:dyDescent="0.25">
      <c r="A4" s="79"/>
      <c r="B4" s="82"/>
      <c r="C4" s="82"/>
      <c r="D4" s="94"/>
      <c r="E4" s="97"/>
      <c r="F4" s="46">
        <v>42413</v>
      </c>
      <c r="G4" s="46"/>
      <c r="H4" s="46"/>
      <c r="I4" s="48"/>
      <c r="J4" s="39"/>
      <c r="K4" s="46"/>
      <c r="L4" s="91"/>
      <c r="M4" s="101"/>
      <c r="N4" s="89"/>
    </row>
    <row r="5" spans="1:14" x14ac:dyDescent="0.2">
      <c r="A5" s="30">
        <v>1</v>
      </c>
      <c r="B5" s="29"/>
      <c r="C5" s="28"/>
      <c r="D5" s="31"/>
      <c r="E5" s="36"/>
      <c r="F5" s="32"/>
      <c r="G5" s="32"/>
      <c r="H5" s="32"/>
      <c r="I5" s="54"/>
      <c r="J5" s="33"/>
      <c r="K5" s="32"/>
      <c r="L5" s="72">
        <f t="shared" ref="L5:L11" si="0">SUM(F5:K5)</f>
        <v>0</v>
      </c>
      <c r="M5" s="64" t="e">
        <f t="shared" ref="M5:M11" si="1">SMALL(IF(ISBLANK(F5:K5),0,F5:K5),1)</f>
        <v>#NUM!</v>
      </c>
      <c r="N5" s="34" t="e">
        <f t="shared" ref="N5:N11" si="2">SUM(L5-M5)</f>
        <v>#NUM!</v>
      </c>
    </row>
    <row r="6" spans="1:14" x14ac:dyDescent="0.2">
      <c r="A6" s="6">
        <v>2</v>
      </c>
      <c r="B6" s="11"/>
      <c r="C6" s="9"/>
      <c r="D6" s="9"/>
      <c r="E6" s="51"/>
      <c r="F6" s="18"/>
      <c r="G6" s="18"/>
      <c r="H6" s="18"/>
      <c r="I6" s="20"/>
      <c r="J6" s="7"/>
      <c r="K6" s="18"/>
      <c r="L6" s="66">
        <f t="shared" si="0"/>
        <v>0</v>
      </c>
      <c r="M6" s="64" t="e">
        <f t="shared" si="1"/>
        <v>#NUM!</v>
      </c>
      <c r="N6" s="34" t="e">
        <f t="shared" si="2"/>
        <v>#NUM!</v>
      </c>
    </row>
    <row r="7" spans="1:14" x14ac:dyDescent="0.2">
      <c r="A7" s="6">
        <v>3</v>
      </c>
      <c r="B7" s="38"/>
      <c r="C7" s="41"/>
      <c r="D7" s="42"/>
      <c r="E7" s="43"/>
      <c r="F7" s="44"/>
      <c r="G7" s="17"/>
      <c r="H7" s="17"/>
      <c r="I7" s="20"/>
      <c r="J7" s="7"/>
      <c r="K7" s="17"/>
      <c r="L7" s="65">
        <f t="shared" si="0"/>
        <v>0</v>
      </c>
      <c r="M7" s="64" t="e">
        <f t="shared" si="1"/>
        <v>#NUM!</v>
      </c>
      <c r="N7" s="34" t="e">
        <f t="shared" si="2"/>
        <v>#NUM!</v>
      </c>
    </row>
    <row r="8" spans="1:14" x14ac:dyDescent="0.2">
      <c r="A8" s="6">
        <v>4</v>
      </c>
      <c r="B8" s="45"/>
      <c r="C8" s="28"/>
      <c r="D8" s="28"/>
      <c r="E8" s="60"/>
      <c r="F8" s="32"/>
      <c r="G8" s="37"/>
      <c r="H8" s="13"/>
      <c r="I8" s="20"/>
      <c r="J8" s="7"/>
      <c r="K8" s="13"/>
      <c r="L8" s="65">
        <f t="shared" si="0"/>
        <v>0</v>
      </c>
      <c r="M8" s="64" t="e">
        <f t="shared" si="1"/>
        <v>#NUM!</v>
      </c>
      <c r="N8" s="34" t="e">
        <f t="shared" si="2"/>
        <v>#NUM!</v>
      </c>
    </row>
    <row r="9" spans="1:14" x14ac:dyDescent="0.2">
      <c r="A9" s="6">
        <v>5</v>
      </c>
      <c r="B9" s="11"/>
      <c r="C9" s="9"/>
      <c r="D9" s="8"/>
      <c r="E9" s="19"/>
      <c r="F9" s="61"/>
      <c r="G9" s="17"/>
      <c r="H9" s="50"/>
      <c r="I9" s="20"/>
      <c r="J9" s="7"/>
      <c r="K9" s="50"/>
      <c r="L9" s="65">
        <f t="shared" si="0"/>
        <v>0</v>
      </c>
      <c r="M9" s="64" t="e">
        <f t="shared" si="1"/>
        <v>#NUM!</v>
      </c>
      <c r="N9" s="34" t="e">
        <f t="shared" si="2"/>
        <v>#NUM!</v>
      </c>
    </row>
    <row r="10" spans="1:14" x14ac:dyDescent="0.2">
      <c r="A10" s="6">
        <v>6</v>
      </c>
      <c r="B10" s="10"/>
      <c r="C10" s="9"/>
      <c r="D10" s="8"/>
      <c r="E10" s="43"/>
      <c r="F10" s="17"/>
      <c r="G10" s="13"/>
      <c r="H10" s="13"/>
      <c r="I10" s="20"/>
      <c r="J10" s="7"/>
      <c r="K10" s="13"/>
      <c r="L10" s="65">
        <f t="shared" si="0"/>
        <v>0</v>
      </c>
      <c r="M10" s="64" t="e">
        <f t="shared" si="1"/>
        <v>#NUM!</v>
      </c>
      <c r="N10" s="34" t="e">
        <f t="shared" si="2"/>
        <v>#NUM!</v>
      </c>
    </row>
    <row r="11" spans="1:14" x14ac:dyDescent="0.2">
      <c r="A11" s="6">
        <v>7</v>
      </c>
      <c r="B11" s="59"/>
      <c r="C11" s="22"/>
      <c r="D11" s="58"/>
      <c r="E11" s="43"/>
      <c r="F11" s="17"/>
      <c r="G11" s="17"/>
      <c r="H11" s="43"/>
      <c r="I11" s="17"/>
      <c r="J11" s="17"/>
      <c r="K11" s="17"/>
      <c r="L11" s="65">
        <f t="shared" si="0"/>
        <v>0</v>
      </c>
      <c r="M11" s="64" t="e">
        <f t="shared" si="1"/>
        <v>#NUM!</v>
      </c>
      <c r="N11" s="34" t="e">
        <f t="shared" si="2"/>
        <v>#NUM!</v>
      </c>
    </row>
    <row r="12" spans="1:14" ht="13.5" thickBot="1" x14ac:dyDescent="0.25">
      <c r="A12" s="5"/>
      <c r="B12" s="24"/>
      <c r="C12" s="25"/>
      <c r="D12" s="26"/>
      <c r="E12" s="21"/>
      <c r="F12" s="27"/>
      <c r="G12" s="27"/>
      <c r="H12" s="27"/>
      <c r="I12" s="53"/>
      <c r="J12" s="4"/>
      <c r="K12" s="14"/>
      <c r="L12" s="68"/>
      <c r="M12" s="27"/>
      <c r="N12" s="35"/>
    </row>
    <row r="13" spans="1:14" x14ac:dyDescent="0.2">
      <c r="B13" s="3"/>
      <c r="C13" s="3"/>
      <c r="D13" s="3"/>
      <c r="E13" s="3"/>
      <c r="F13" s="47">
        <v>0</v>
      </c>
      <c r="G13" s="47"/>
      <c r="H13" s="47"/>
      <c r="I13" s="55"/>
      <c r="J13" s="40"/>
      <c r="K13" s="47"/>
      <c r="L13" s="2">
        <f>AVERAGE(D13:I13)</f>
        <v>0</v>
      </c>
      <c r="M13" s="63"/>
      <c r="N13" s="2"/>
    </row>
    <row r="15" spans="1:14" ht="15" x14ac:dyDescent="0.25">
      <c r="B15" s="62"/>
    </row>
  </sheetData>
  <sortState ref="B5:N11">
    <sortCondition descending="1" ref="N5:N11"/>
  </sortState>
  <mergeCells count="15">
    <mergeCell ref="I2:I3"/>
    <mergeCell ref="A1:N1"/>
    <mergeCell ref="A2:A4"/>
    <mergeCell ref="B2:B4"/>
    <mergeCell ref="C2:C4"/>
    <mergeCell ref="D2:D4"/>
    <mergeCell ref="E2:E4"/>
    <mergeCell ref="F2:F3"/>
    <mergeCell ref="G2:G3"/>
    <mergeCell ref="J2:J3"/>
    <mergeCell ref="K2:K3"/>
    <mergeCell ref="N2:N4"/>
    <mergeCell ref="H2:H3"/>
    <mergeCell ref="L2:L4"/>
    <mergeCell ref="M2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65CC</vt:lpstr>
      <vt:lpstr>85CC Junior</vt:lpstr>
      <vt:lpstr>85CC Senior</vt:lpstr>
      <vt:lpstr>Quad Jnr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2014-10-20T13:02:35Z</cp:lastPrinted>
  <dcterms:created xsi:type="dcterms:W3CDTF">2013-02-28T06:20:03Z</dcterms:created>
  <dcterms:modified xsi:type="dcterms:W3CDTF">2016-04-01T12:22:43Z</dcterms:modified>
</cp:coreProperties>
</file>