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7\EP\Rally\"/>
    </mc:Choice>
  </mc:AlternateContent>
  <bookViews>
    <workbookView xWindow="0" yWindow="0" windowWidth="28800" windowHeight="12435" tabRatio="696"/>
  </bookViews>
  <sheets>
    <sheet name="O-ALL DRIVER POINTS" sheetId="2" r:id="rId1"/>
    <sheet name="O-ALL NAVIGATOR POINTS" sheetId="4" r:id="rId2"/>
    <sheet name="CLASS DRIVER POINTS" sheetId="5" r:id="rId3"/>
    <sheet name="CLASS NAVIGATOR POINTS" sheetId="6" r:id="rId4"/>
    <sheet name="EVENT POINTS" sheetId="1" r:id="rId5"/>
  </sheets>
  <definedNames>
    <definedName name="_xlnm.Print_Area" localSheetId="2">'CLASS DRIVER POINTS'!$A$1:$N$45</definedName>
    <definedName name="_xlnm.Print_Area" localSheetId="3">'CLASS NAVIGATOR POINTS'!$A$1:$N$47</definedName>
    <definedName name="_xlnm.Print_Area" localSheetId="4">'EVENT POINTS'!$A$1:$K$140</definedName>
    <definedName name="_xlnm.Print_Area" localSheetId="0">'O-ALL DRIVER POINTS'!$A$1:$O$44</definedName>
    <definedName name="_xlnm.Print_Area" localSheetId="1">'O-ALL NAVIGATOR POINTS'!$A$1:$O$50</definedName>
  </definedNames>
  <calcPr calcId="152511" calcMode="manual"/>
</workbook>
</file>

<file path=xl/calcChain.xml><?xml version="1.0" encoding="utf-8"?>
<calcChain xmlns="http://schemas.openxmlformats.org/spreadsheetml/2006/main">
  <c r="K14" i="6" l="1"/>
  <c r="M14" i="6" s="1"/>
  <c r="K47" i="6"/>
  <c r="M47" i="6" s="1"/>
  <c r="K18" i="5"/>
  <c r="M18" i="5" s="1"/>
  <c r="K38" i="5"/>
  <c r="M38" i="5" s="1"/>
  <c r="I35" i="5"/>
  <c r="K44" i="5"/>
  <c r="M44" i="5" s="1"/>
  <c r="L39" i="4"/>
  <c r="N39" i="4" s="1"/>
  <c r="L38" i="4"/>
  <c r="N38" i="4" s="1"/>
  <c r="L37" i="4"/>
  <c r="N37" i="4" s="1"/>
  <c r="L38" i="2" l="1"/>
  <c r="N38" i="2" s="1"/>
  <c r="L29" i="2"/>
  <c r="N29" i="2" s="1"/>
  <c r="K45" i="6" l="1"/>
  <c r="M45" i="6" s="1"/>
  <c r="N47" i="6" s="1"/>
  <c r="K29" i="6"/>
  <c r="M29" i="6" s="1"/>
  <c r="K25" i="6"/>
  <c r="M25" i="6" s="1"/>
  <c r="K19" i="5"/>
  <c r="M19" i="5" s="1"/>
  <c r="K16" i="5"/>
  <c r="M16" i="5" s="1"/>
  <c r="K26" i="5"/>
  <c r="M26" i="5" s="1"/>
  <c r="L30" i="4"/>
  <c r="N30" i="4" s="1"/>
  <c r="L15" i="4"/>
  <c r="N15" i="4" s="1"/>
  <c r="L30" i="2"/>
  <c r="N30" i="2" s="1"/>
  <c r="L32" i="2"/>
  <c r="N32" i="2" s="1"/>
  <c r="L26" i="2"/>
  <c r="N26" i="2" s="1"/>
  <c r="G112" i="1"/>
  <c r="H112" i="1" s="1"/>
  <c r="G113" i="1"/>
  <c r="H113" i="1" s="1"/>
  <c r="G114" i="1"/>
  <c r="H114" i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/>
  <c r="G121" i="1"/>
  <c r="H121" i="1" s="1"/>
  <c r="G122" i="1"/>
  <c r="H122" i="1" s="1"/>
  <c r="G123" i="1"/>
  <c r="H123" i="1" s="1"/>
  <c r="G124" i="1"/>
  <c r="H124" i="1" s="1"/>
  <c r="G125" i="1"/>
  <c r="G126" i="1"/>
  <c r="H126" i="1" s="1"/>
  <c r="H111" i="1"/>
  <c r="G111" i="1"/>
  <c r="K43" i="6" l="1"/>
  <c r="M43" i="6" s="1"/>
  <c r="K19" i="6"/>
  <c r="M19" i="6" s="1"/>
  <c r="K20" i="6"/>
  <c r="M20" i="6" s="1"/>
  <c r="K21" i="6"/>
  <c r="M21" i="6" s="1"/>
  <c r="K40" i="6"/>
  <c r="M40" i="6" s="1"/>
  <c r="K37" i="6"/>
  <c r="M37" i="6" s="1"/>
  <c r="K41" i="6"/>
  <c r="M41" i="6" s="1"/>
  <c r="K46" i="6"/>
  <c r="M46" i="6" s="1"/>
  <c r="K13" i="6"/>
  <c r="M13" i="6" s="1"/>
  <c r="K16" i="6"/>
  <c r="M16" i="6" s="1"/>
  <c r="K39" i="5"/>
  <c r="M39" i="5" s="1"/>
  <c r="K35" i="5"/>
  <c r="M35" i="5" s="1"/>
  <c r="K43" i="5"/>
  <c r="M43" i="5" s="1"/>
  <c r="K27" i="5"/>
  <c r="M27" i="5" s="1"/>
  <c r="K28" i="5"/>
  <c r="M28" i="5" s="1"/>
  <c r="K14" i="5"/>
  <c r="M14" i="5" s="1"/>
  <c r="K17" i="5"/>
  <c r="M17" i="5" s="1"/>
  <c r="L40" i="4"/>
  <c r="N40" i="4" s="1"/>
  <c r="L41" i="4"/>
  <c r="N41" i="4" s="1"/>
  <c r="L42" i="4"/>
  <c r="N42" i="4" s="1"/>
  <c r="L43" i="4"/>
  <c r="N43" i="4" s="1"/>
  <c r="L36" i="4"/>
  <c r="N36" i="4" s="1"/>
  <c r="L25" i="4"/>
  <c r="N25" i="4" s="1"/>
  <c r="L13" i="4"/>
  <c r="N13" i="4" s="1"/>
  <c r="L28" i="4"/>
  <c r="N28" i="4" s="1"/>
  <c r="L29" i="4"/>
  <c r="N29" i="4" s="1"/>
  <c r="L25" i="2"/>
  <c r="L28" i="2"/>
  <c r="N28" i="2" s="1"/>
  <c r="L13" i="2"/>
  <c r="L24" i="2"/>
  <c r="N24" i="2" s="1"/>
  <c r="L35" i="2"/>
  <c r="N35" i="2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N25" i="2" l="1"/>
  <c r="N13" i="2"/>
  <c r="G71" i="1"/>
  <c r="G70" i="1"/>
  <c r="K24" i="5"/>
  <c r="M24" i="5" s="1"/>
  <c r="N46" i="6"/>
  <c r="K15" i="6"/>
  <c r="M15" i="6" s="1"/>
  <c r="K42" i="5"/>
  <c r="M42" i="5" s="1"/>
  <c r="L33" i="4"/>
  <c r="N33" i="4" s="1"/>
  <c r="L31" i="4"/>
  <c r="N31" i="4" s="1"/>
  <c r="N43" i="5" l="1"/>
  <c r="N44" i="5"/>
  <c r="K36" i="6"/>
  <c r="M36" i="6" s="1"/>
  <c r="K35" i="6"/>
  <c r="M35" i="6" s="1"/>
  <c r="K39" i="6"/>
  <c r="M39" i="6" s="1"/>
  <c r="K28" i="6"/>
  <c r="M28" i="6" s="1"/>
  <c r="K17" i="6"/>
  <c r="M17" i="6" s="1"/>
  <c r="K9" i="6"/>
  <c r="M9" i="6" s="1"/>
  <c r="K34" i="5"/>
  <c r="M34" i="5" s="1"/>
  <c r="K36" i="5"/>
  <c r="M36" i="5" s="1"/>
  <c r="K10" i="5"/>
  <c r="M10" i="5" s="1"/>
  <c r="K12" i="5"/>
  <c r="M12" i="5" s="1"/>
  <c r="K20" i="5"/>
  <c r="M20" i="5" s="1"/>
  <c r="K9" i="5"/>
  <c r="M9" i="5" s="1"/>
  <c r="L37" i="2"/>
  <c r="N37" i="2" s="1"/>
  <c r="L18" i="2"/>
  <c r="N18" i="2" s="1"/>
  <c r="L39" i="2"/>
  <c r="N39" i="2" s="1"/>
  <c r="L11" i="4"/>
  <c r="N11" i="4" s="1"/>
  <c r="L17" i="4"/>
  <c r="N17" i="4" s="1"/>
  <c r="L14" i="4"/>
  <c r="N14" i="4" s="1"/>
  <c r="L12" i="4"/>
  <c r="N12" i="4" s="1"/>
  <c r="L24" i="4"/>
  <c r="N24" i="4" s="1"/>
  <c r="L32" i="4"/>
  <c r="N32" i="4" s="1"/>
  <c r="L22" i="4"/>
  <c r="N22" i="4" s="1"/>
  <c r="L35" i="4"/>
  <c r="N35" i="4" s="1"/>
  <c r="L18" i="4"/>
  <c r="N18" i="4" s="1"/>
  <c r="L34" i="4"/>
  <c r="N34" i="4" s="1"/>
  <c r="L19" i="4"/>
  <c r="N19" i="4" s="1"/>
  <c r="L26" i="4"/>
  <c r="N26" i="4" s="1"/>
  <c r="L16" i="4"/>
  <c r="N16" i="4" s="1"/>
  <c r="L23" i="4"/>
  <c r="N23" i="4" s="1"/>
  <c r="L20" i="2"/>
  <c r="N20" i="2" s="1"/>
  <c r="L15" i="2"/>
  <c r="N15" i="2" s="1"/>
  <c r="L16" i="2"/>
  <c r="N16" i="2" s="1"/>
  <c r="L8" i="2"/>
  <c r="N8" i="2" s="1"/>
  <c r="L21" i="2"/>
  <c r="N21" i="2" s="1"/>
  <c r="L34" i="2"/>
  <c r="N34" i="2" s="1"/>
  <c r="L19" i="2"/>
  <c r="N19" i="2" s="1"/>
  <c r="L14" i="2"/>
  <c r="N14" i="2" s="1"/>
  <c r="L36" i="2"/>
  <c r="N36" i="2" s="1"/>
  <c r="L22" i="2"/>
  <c r="N22" i="2" s="1"/>
  <c r="L33" i="2"/>
  <c r="N33" i="2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48" i="1"/>
  <c r="G47" i="1"/>
  <c r="G46" i="1"/>
  <c r="G45" i="1"/>
  <c r="G44" i="1"/>
  <c r="T5" i="1" l="1"/>
  <c r="T6" i="1"/>
  <c r="T7" i="1"/>
  <c r="T8" i="1"/>
  <c r="T9" i="1"/>
  <c r="T10" i="1"/>
  <c r="T11" i="1"/>
  <c r="T12" i="1"/>
  <c r="T4" i="1"/>
  <c r="T15" i="1"/>
  <c r="T14" i="1"/>
  <c r="T13" i="1"/>
  <c r="M16" i="1"/>
  <c r="M17" i="1"/>
  <c r="M15" i="1"/>
  <c r="M5" i="1"/>
  <c r="M6" i="1"/>
  <c r="M7" i="1"/>
  <c r="M8" i="1"/>
  <c r="M9" i="1"/>
  <c r="M10" i="1"/>
  <c r="M11" i="1"/>
  <c r="M12" i="1"/>
  <c r="M13" i="1"/>
  <c r="M14" i="1"/>
  <c r="M4" i="1"/>
  <c r="K38" i="6" l="1"/>
  <c r="K33" i="6"/>
  <c r="K34" i="6"/>
  <c r="K42" i="6"/>
  <c r="K23" i="6"/>
  <c r="K24" i="6"/>
  <c r="K27" i="6"/>
  <c r="K8" i="6"/>
  <c r="K10" i="6"/>
  <c r="K11" i="6"/>
  <c r="K18" i="6"/>
  <c r="K31" i="5"/>
  <c r="K37" i="5"/>
  <c r="K33" i="5"/>
  <c r="K32" i="5"/>
  <c r="K40" i="5"/>
  <c r="K22" i="5"/>
  <c r="K25" i="5"/>
  <c r="K23" i="5"/>
  <c r="K7" i="5"/>
  <c r="K11" i="5"/>
  <c r="M11" i="5" s="1"/>
  <c r="K15" i="5"/>
  <c r="K8" i="5"/>
  <c r="K12" i="6" l="1"/>
  <c r="M12" i="6" s="1"/>
  <c r="K7" i="6"/>
  <c r="M7" i="6" s="1"/>
  <c r="M8" i="6"/>
  <c r="M10" i="6"/>
  <c r="M11" i="6"/>
  <c r="M18" i="6"/>
  <c r="K26" i="6"/>
  <c r="M26" i="6" s="1"/>
  <c r="M23" i="6"/>
  <c r="M24" i="6"/>
  <c r="M27" i="6"/>
  <c r="K32" i="6"/>
  <c r="M32" i="6" s="1"/>
  <c r="N40" i="6" s="1"/>
  <c r="M38" i="6"/>
  <c r="M33" i="6"/>
  <c r="M34" i="6"/>
  <c r="M42" i="6"/>
  <c r="K13" i="5"/>
  <c r="M13" i="5" s="1"/>
  <c r="M8" i="5"/>
  <c r="M7" i="5"/>
  <c r="N18" i="5" s="1"/>
  <c r="M15" i="5"/>
  <c r="M23" i="5"/>
  <c r="M22" i="5"/>
  <c r="N22" i="5" s="1"/>
  <c r="M25" i="5"/>
  <c r="K30" i="5"/>
  <c r="M30" i="5" s="1"/>
  <c r="N38" i="5" s="1"/>
  <c r="M31" i="5"/>
  <c r="M37" i="5"/>
  <c r="M33" i="5"/>
  <c r="M32" i="5"/>
  <c r="M40" i="5"/>
  <c r="N8" i="6" l="1"/>
  <c r="N29" i="6"/>
  <c r="N14" i="6"/>
  <c r="N39" i="5"/>
  <c r="N34" i="5"/>
  <c r="N35" i="5"/>
  <c r="N40" i="5"/>
  <c r="N37" i="5"/>
  <c r="N31" i="5"/>
  <c r="N36" i="5"/>
  <c r="N32" i="5"/>
  <c r="N28" i="5"/>
  <c r="N27" i="5"/>
  <c r="N23" i="5"/>
  <c r="N26" i="5"/>
  <c r="N25" i="5"/>
  <c r="N17" i="5"/>
  <c r="N9" i="5"/>
  <c r="N11" i="5"/>
  <c r="N20" i="5"/>
  <c r="N19" i="5"/>
  <c r="N10" i="5"/>
  <c r="N12" i="5"/>
  <c r="N16" i="5"/>
  <c r="N13" i="5"/>
  <c r="N14" i="5"/>
  <c r="N15" i="5"/>
  <c r="N28" i="6"/>
  <c r="N25" i="6"/>
  <c r="N24" i="6"/>
  <c r="N19" i="6"/>
  <c r="N21" i="6"/>
  <c r="N20" i="6"/>
  <c r="N27" i="6"/>
  <c r="N43" i="6"/>
  <c r="N41" i="6"/>
  <c r="N37" i="6"/>
  <c r="N36" i="6"/>
  <c r="N16" i="6"/>
  <c r="N13" i="6"/>
  <c r="N24" i="5"/>
  <c r="N17" i="6"/>
  <c r="N15" i="6"/>
  <c r="N39" i="6"/>
  <c r="N35" i="6"/>
  <c r="N26" i="6"/>
  <c r="N12" i="6"/>
  <c r="N9" i="6"/>
  <c r="N33" i="5"/>
  <c r="N8" i="5"/>
  <c r="N11" i="6"/>
  <c r="N33" i="6"/>
  <c r="N34" i="6"/>
  <c r="N38" i="6"/>
  <c r="N42" i="6"/>
  <c r="N7" i="6"/>
  <c r="N10" i="6"/>
  <c r="N18" i="6"/>
  <c r="L12" i="2"/>
  <c r="N12" i="2" s="1"/>
  <c r="L31" i="2"/>
  <c r="N31" i="2" s="1"/>
  <c r="L17" i="2"/>
  <c r="N17" i="2" s="1"/>
  <c r="L23" i="2"/>
  <c r="N23" i="2" s="1"/>
  <c r="L10" i="2"/>
  <c r="N10" i="2" s="1"/>
  <c r="L11" i="2"/>
  <c r="N11" i="2" s="1"/>
  <c r="L9" i="2"/>
  <c r="N9" i="2" s="1"/>
  <c r="L7" i="2"/>
  <c r="N7" i="2" s="1"/>
  <c r="L27" i="2"/>
  <c r="N27" i="2" s="1"/>
  <c r="L27" i="4"/>
  <c r="N27" i="4" s="1"/>
  <c r="L7" i="4"/>
  <c r="N7" i="4" s="1"/>
  <c r="L21" i="4"/>
  <c r="N21" i="4" s="1"/>
  <c r="L9" i="4"/>
  <c r="N9" i="4" s="1"/>
  <c r="L8" i="4"/>
  <c r="N8" i="4" s="1"/>
  <c r="L20" i="4"/>
  <c r="N20" i="4" s="1"/>
  <c r="L10" i="4"/>
  <c r="N10" i="4" s="1"/>
  <c r="O10" i="4" l="1"/>
  <c r="O37" i="4"/>
  <c r="O38" i="4"/>
  <c r="O39" i="4"/>
  <c r="O30" i="4"/>
  <c r="O9" i="4"/>
  <c r="O10" i="2"/>
  <c r="O29" i="2"/>
  <c r="O38" i="2"/>
  <c r="O15" i="4"/>
  <c r="O30" i="2"/>
  <c r="O11" i="2"/>
  <c r="O36" i="4"/>
  <c r="O8" i="4"/>
  <c r="O41" i="4"/>
  <c r="O43" i="4"/>
  <c r="O42" i="4"/>
  <c r="O40" i="4"/>
  <c r="O26" i="2"/>
  <c r="O32" i="2"/>
  <c r="O33" i="4"/>
  <c r="O28" i="4"/>
  <c r="O13" i="4"/>
  <c r="O29" i="4"/>
  <c r="O25" i="4"/>
  <c r="O7" i="2"/>
  <c r="O25" i="2"/>
  <c r="O13" i="2"/>
  <c r="O28" i="2"/>
  <c r="O35" i="2"/>
  <c r="O24" i="2"/>
  <c r="O31" i="4"/>
  <c r="O27" i="4"/>
  <c r="O27" i="2"/>
  <c r="O17" i="4"/>
  <c r="O22" i="4"/>
  <c r="O32" i="4"/>
  <c r="O19" i="4"/>
  <c r="O34" i="4"/>
  <c r="O16" i="4"/>
  <c r="O24" i="4"/>
  <c r="O12" i="4"/>
  <c r="O23" i="4"/>
  <c r="O35" i="4"/>
  <c r="O18" i="4"/>
  <c r="O14" i="4"/>
  <c r="O11" i="4"/>
  <c r="O26" i="4"/>
  <c r="O14" i="2"/>
  <c r="O16" i="2"/>
  <c r="O39" i="2"/>
  <c r="O33" i="2"/>
  <c r="O34" i="2"/>
  <c r="O37" i="2"/>
  <c r="O19" i="2"/>
  <c r="O18" i="2"/>
  <c r="O20" i="2"/>
  <c r="O15" i="2"/>
  <c r="O22" i="2"/>
  <c r="O8" i="2"/>
  <c r="O36" i="2"/>
  <c r="O21" i="2"/>
  <c r="O23" i="2"/>
  <c r="O21" i="4"/>
  <c r="O17" i="2"/>
  <c r="O31" i="2"/>
  <c r="O9" i="2"/>
  <c r="O12" i="2"/>
  <c r="O7" i="4"/>
  <c r="O20" i="4"/>
  <c r="G16" i="1"/>
  <c r="G17" i="1"/>
  <c r="G18" i="1"/>
  <c r="G15" i="1"/>
  <c r="G14" i="1"/>
  <c r="G13" i="1"/>
  <c r="G12" i="1"/>
  <c r="G11" i="1"/>
  <c r="G10" i="1"/>
  <c r="G9" i="1"/>
  <c r="G8" i="1"/>
  <c r="G7" i="1"/>
  <c r="G6" i="1"/>
  <c r="G5" i="1"/>
  <c r="G4" i="1"/>
  <c r="G22" i="1" l="1"/>
  <c r="G21" i="1"/>
  <c r="G20" i="1"/>
</calcChain>
</file>

<file path=xl/sharedStrings.xml><?xml version="1.0" encoding="utf-8"?>
<sst xmlns="http://schemas.openxmlformats.org/spreadsheetml/2006/main" count="1198" uniqueCount="195">
  <si>
    <t>driver/co-driver</t>
  </si>
  <si>
    <t>class</t>
  </si>
  <si>
    <t>S2</t>
  </si>
  <si>
    <t>S3</t>
  </si>
  <si>
    <t>S1</t>
  </si>
  <si>
    <t>Posn o/a</t>
  </si>
  <si>
    <t>car no</t>
  </si>
  <si>
    <t>o/all pts</t>
  </si>
  <si>
    <t>class pts</t>
  </si>
  <si>
    <t>total</t>
  </si>
  <si>
    <t xml:space="preserve">tot after super rally </t>
  </si>
  <si>
    <t>TOTAL</t>
  </si>
  <si>
    <t>DNF</t>
  </si>
  <si>
    <t>DENOTES SUPER RALLY</t>
  </si>
  <si>
    <t>DENOTES SUPER RALLY HALF POINTS</t>
  </si>
  <si>
    <t>BAYWEST</t>
  </si>
  <si>
    <t>FOUNTAINS</t>
  </si>
  <si>
    <t>50K POINTS FOR FOUNTAINS MALL RALLY - 2016</t>
  </si>
  <si>
    <t>points diff to leader</t>
  </si>
  <si>
    <t>ROUND 1</t>
  </si>
  <si>
    <t>BRIDGE STREET BREWERIES</t>
  </si>
  <si>
    <t>BRYAN HEINE / ANDREW HEINE</t>
  </si>
  <si>
    <t>JOHAN VILJOEN /  JUANE VILJOEN</t>
  </si>
  <si>
    <t>NEELS VOSLOO / KEVIN FUTCHER</t>
  </si>
  <si>
    <t>IDDO STEYN / MARK IRVINE</t>
  </si>
  <si>
    <t>JAN VOSLOO / RIA JANSEN</t>
  </si>
  <si>
    <t>ROSS BARTLE /  MATT KOHLER</t>
  </si>
  <si>
    <t>PAULUS FRANKEN / HENRY ADAMS</t>
  </si>
  <si>
    <t>MELISSA HEYMAN / GARTH VICTOR</t>
  </si>
  <si>
    <t>ANDRE BEZUIDENHOUT /  PAUL GILLARD</t>
  </si>
  <si>
    <t>MARCO GRIESEL / MALISE ACKERMAN</t>
  </si>
  <si>
    <t>ETIENNE MALHERBE / LLEWELLYN VAN GREUNEN</t>
  </si>
  <si>
    <t xml:space="preserve">J.P SMIT / MARTIN KLEINGELD </t>
  </si>
  <si>
    <t>PIERRE VD BERG / RIAAN V HYSSTEEN</t>
  </si>
  <si>
    <t>RIKUS SCHMIDT / SHERILEE PIETERSE</t>
  </si>
  <si>
    <t>JAKES CRONJE / RIKUS FOURIE</t>
  </si>
  <si>
    <t xml:space="preserve">KEITH COLEMAN / KEITH McGREGOR </t>
  </si>
  <si>
    <t>JACQUES DU TOIT / RONALD RENS</t>
  </si>
  <si>
    <t>HERMAN BERNHARDT / IAN RADEMEYER</t>
  </si>
  <si>
    <t>ROUND 2</t>
  </si>
  <si>
    <t>BAY WEST REGIONAL</t>
  </si>
  <si>
    <t>VW NATIONAL</t>
  </si>
  <si>
    <t>ROUND 3</t>
  </si>
  <si>
    <t>ROUND 4</t>
  </si>
  <si>
    <t>HEINESPORT 1</t>
  </si>
  <si>
    <t>HEINESPORT 2</t>
  </si>
  <si>
    <t>DRIVERS CHAMPIONSHIP</t>
  </si>
  <si>
    <t>ANDREW HEINE</t>
  </si>
  <si>
    <t>JUANE VILJOEN</t>
  </si>
  <si>
    <t>KEVIN FUTCHER</t>
  </si>
  <si>
    <t>MARK IRVINE</t>
  </si>
  <si>
    <t>RIA JANSEN</t>
  </si>
  <si>
    <t>MATT KOHLER</t>
  </si>
  <si>
    <t>HENRY ADAMS</t>
  </si>
  <si>
    <t>GARTH VICTOR</t>
  </si>
  <si>
    <t>PAUL GILLARD</t>
  </si>
  <si>
    <t>MALISE ACKERMAN</t>
  </si>
  <si>
    <t>LLEWELLYN VAN GREUNEN</t>
  </si>
  <si>
    <t xml:space="preserve">MARTIN KLEINGELD </t>
  </si>
  <si>
    <t>RIAAN V HYSSTEEN</t>
  </si>
  <si>
    <t>SHERILEE PIETERSE</t>
  </si>
  <si>
    <t>RIKUS FOURIE</t>
  </si>
  <si>
    <t xml:space="preserve">KEITH McGREGOR </t>
  </si>
  <si>
    <t>RONALD RENS</t>
  </si>
  <si>
    <t>IAN RADEMEYER</t>
  </si>
  <si>
    <t>BRYAN HEINE</t>
  </si>
  <si>
    <t>JOHAN VILJOEN</t>
  </si>
  <si>
    <t>NEELS VOSLOO</t>
  </si>
  <si>
    <t>IDDO STEYN</t>
  </si>
  <si>
    <t>JAN VOSLOO</t>
  </si>
  <si>
    <t>ROSS BARTLE</t>
  </si>
  <si>
    <t>PAULUS FRANKEN</t>
  </si>
  <si>
    <t>MELISSA HEYMAN</t>
  </si>
  <si>
    <t>ANDRE BEZUIDENHOUT</t>
  </si>
  <si>
    <t>MARCO GRIESEL</t>
  </si>
  <si>
    <t>ETIENNE MALHERBE</t>
  </si>
  <si>
    <t>J.P SMIT</t>
  </si>
  <si>
    <t>PIERRE VD BERG</t>
  </si>
  <si>
    <t>RIKUS SCHMIDT</t>
  </si>
  <si>
    <t>JAKES CRONJE</t>
  </si>
  <si>
    <t>KEITH COLEMAN</t>
  </si>
  <si>
    <t>JACQUES DU TOIT</t>
  </si>
  <si>
    <t>HERMAN BERNHARDT</t>
  </si>
  <si>
    <t>NAVIGATORS CHAMPIONSHIP</t>
  </si>
  <si>
    <t>DROP SCORE</t>
  </si>
  <si>
    <t>TOTAL AFTER DROP</t>
  </si>
  <si>
    <t>DRIVERS CLASS CHAMPIONSHIP</t>
  </si>
  <si>
    <t>NAVIGATORS CLASS CHAMPIONSHIP</t>
  </si>
  <si>
    <t>VOLKSWAGEN</t>
  </si>
  <si>
    <t>N M</t>
  </si>
  <si>
    <t>NON MEMBER</t>
  </si>
  <si>
    <t>CLASS   co-driver</t>
  </si>
  <si>
    <t>RUFUS NEETHLING</t>
  </si>
  <si>
    <t>ANDREW DILLON</t>
  </si>
  <si>
    <t>MADELAINE BRITZ</t>
  </si>
  <si>
    <t>MIKE MITCHELL</t>
  </si>
  <si>
    <t>CLYDE CHALLENOR</t>
  </si>
  <si>
    <t>RIA VILJOEN</t>
  </si>
  <si>
    <t>ASHLEY BEZUIDENHOUT</t>
  </si>
  <si>
    <t>JUSTIN VAN ACKER</t>
  </si>
  <si>
    <t>MARYKA BRITZ</t>
  </si>
  <si>
    <t>WENDY MITCHELL</t>
  </si>
  <si>
    <t>RIAAN VAN HYSSTEEN</t>
  </si>
  <si>
    <t>GRAYHAM BISHOP</t>
  </si>
  <si>
    <t>RIAAN NEL</t>
  </si>
  <si>
    <t>-</t>
  </si>
  <si>
    <t>`</t>
  </si>
  <si>
    <t>ROBBIE COETZEE</t>
  </si>
  <si>
    <t>HEIKO HNIDEY</t>
  </si>
  <si>
    <t>KEITH HEINE</t>
  </si>
  <si>
    <t>S5</t>
  </si>
  <si>
    <t xml:space="preserve">Etienne Malherbe / Robbie Coetzee </t>
  </si>
  <si>
    <t xml:space="preserve">S3 </t>
  </si>
  <si>
    <t xml:space="preserve">Riekus Schmidt / Sherilee Pieterse </t>
  </si>
  <si>
    <t xml:space="preserve">S2 </t>
  </si>
  <si>
    <t xml:space="preserve">Jacques du Toit / Ronald Rens </t>
  </si>
  <si>
    <t xml:space="preserve">Jan Vosloo / Ria Viljoen </t>
  </si>
  <si>
    <t xml:space="preserve">S1 </t>
  </si>
  <si>
    <t xml:space="preserve">Neels Vosloo / Kevin Futcher </t>
  </si>
  <si>
    <t xml:space="preserve">Marco Griesel / Malise Ackerman </t>
  </si>
  <si>
    <t xml:space="preserve">S5 </t>
  </si>
  <si>
    <t xml:space="preserve">JP Smit / Martin Kleingeld </t>
  </si>
  <si>
    <t xml:space="preserve">Iddo Steyn / Mark Irvine </t>
  </si>
  <si>
    <t xml:space="preserve">Madelaine Britz / Maryka Britz </t>
  </si>
  <si>
    <t xml:space="preserve">Johan Viljoen / Juane Viljoen </t>
  </si>
  <si>
    <t xml:space="preserve">Jakes Cronje / Heiko Hnidey </t>
  </si>
  <si>
    <t xml:space="preserve">Ross Bartle / Matt Kohler </t>
  </si>
  <si>
    <t xml:space="preserve">Rufus Neethling / Henry Adams </t>
  </si>
  <si>
    <t xml:space="preserve">Melissa Heyman / Riaan Nel </t>
  </si>
  <si>
    <t xml:space="preserve">DNF </t>
  </si>
  <si>
    <t xml:space="preserve">Pierre van der Berg / Riaan van Hyssteen </t>
  </si>
  <si>
    <t xml:space="preserve">Bryan Heine / Keith Heine </t>
  </si>
  <si>
    <t>2017 ARC CLUB CHAMPIONSHIP - NAVIGATOR</t>
  </si>
  <si>
    <t>2017 ARC CLUB CHAMPIONSHIP - CLASS DRIVER</t>
  </si>
  <si>
    <t>2017 ARC CLUB CHAMPIONSHIP - CLASS NAVIGATOR</t>
  </si>
  <si>
    <t>2017 ARC CLUB CHAMPIONSHIP - DRIVER  (50K Challenge)</t>
  </si>
  <si>
    <t>PAARDEPOORT</t>
  </si>
  <si>
    <t>PAARDEPOORT
CRONJE PROPERTIES</t>
  </si>
  <si>
    <t>Iddo Steyn / Mark Irvine</t>
  </si>
  <si>
    <t>Clyde Challenor / Grayham Bishop</t>
  </si>
  <si>
    <t>Andrew Heine / Lloyd Brady</t>
  </si>
  <si>
    <t>Stephno Pieterse / Roxanne Bartle</t>
  </si>
  <si>
    <t xml:space="preserve">Jakes Cronje / Rikus Fourie </t>
  </si>
  <si>
    <t>Gordon Nolan / Etienne Els</t>
  </si>
  <si>
    <t>George &amp; Chantell van Baalen</t>
  </si>
  <si>
    <t>Hendrico Schmidt / Joze Bosch</t>
  </si>
  <si>
    <t>STEPHNO PIETERSE</t>
  </si>
  <si>
    <t>S1/S5</t>
  </si>
  <si>
    <t>HENDRICO SCHMIDT</t>
  </si>
  <si>
    <t>GEORGE VAN BAALEN</t>
  </si>
  <si>
    <t>GORDON NOLAN</t>
  </si>
  <si>
    <t>LLOYD BRADY</t>
  </si>
  <si>
    <t>ROXANNE BARTLE</t>
  </si>
  <si>
    <t>JOZE BOSCH</t>
  </si>
  <si>
    <t>CHANTELL VAN BAALEN</t>
  </si>
  <si>
    <t>ETIENNE ELS</t>
  </si>
  <si>
    <t>FOUNTAINS MALL RALLY</t>
  </si>
  <si>
    <t>ROUND 5</t>
  </si>
  <si>
    <t>excl</t>
  </si>
  <si>
    <t>Neels Vosloo / Marise Roos</t>
  </si>
  <si>
    <t>Steph Pieterse / Roxanne Bartle</t>
  </si>
  <si>
    <t>Riekus Schmidt / Wendy Mitchell</t>
  </si>
  <si>
    <t>Rufus Neethling / Henry Adams</t>
  </si>
  <si>
    <t>Nick Davidson / Ashley Bezuidenhout</t>
  </si>
  <si>
    <t>Jan Vosloo / Ria  Jansen</t>
  </si>
  <si>
    <t>Pierre van der Berg / Riaan van Hyssteen</t>
  </si>
  <si>
    <t>Jakes Cronje / Rikus Fourie</t>
  </si>
  <si>
    <t>Melissa Heyman / Riaan Nel</t>
  </si>
  <si>
    <t>Marco Griesel / Malise Ackerman</t>
  </si>
  <si>
    <t>Gary Heine / Keith Heine</t>
  </si>
  <si>
    <t>Bryan Heine / Andrew Heine</t>
  </si>
  <si>
    <t>Johan Viljoen / Juane Viljoen</t>
  </si>
  <si>
    <t>Juan Pierre (JP) Smit / Martin Kleingeld</t>
  </si>
  <si>
    <t>Ross Bartle / Matt Kohler</t>
  </si>
  <si>
    <t>Jacques du Toit / Ronald Rens</t>
  </si>
  <si>
    <t>Johnnie Johnston / James Johnston</t>
  </si>
  <si>
    <t>Madelaine Britz / Maryka Britz</t>
  </si>
  <si>
    <t>George van Baalen / Chantell van Baalen</t>
  </si>
  <si>
    <t>NICK DAVIDSON</t>
  </si>
  <si>
    <t>GARY HEINE</t>
  </si>
  <si>
    <t>EXCL</t>
  </si>
  <si>
    <t>JOHNNY JOHNSON</t>
  </si>
  <si>
    <t>MSA Licence Driver</t>
  </si>
  <si>
    <t>MARISE ROOS</t>
  </si>
  <si>
    <t>MSA Licence Co-Driver</t>
  </si>
  <si>
    <t>O/E 100610</t>
  </si>
  <si>
    <t>JAMES JOHNSON</t>
  </si>
  <si>
    <t>BRITNEY DU PISANIE</t>
  </si>
  <si>
    <t>GREGORY HEINE</t>
  </si>
  <si>
    <t>DNS</t>
  </si>
  <si>
    <t>JOHAN OOSTHUIZEN</t>
  </si>
  <si>
    <t>WERNER KAPP</t>
  </si>
  <si>
    <t>JUSTIN PEINKE</t>
  </si>
  <si>
    <t>BRITNEY DU PISSANIE</t>
  </si>
  <si>
    <t>25/11/2017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</si>
</sst>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2" borderId="0" xfId="0" applyFill="1"/>
    <xf numFmtId="0" fontId="0" fillId="0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0" borderId="0" xfId="0" applyFont="1"/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9" xfId="0" applyBorder="1"/>
    <xf numFmtId="0" fontId="0" fillId="0" borderId="10" xfId="0" applyFill="1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0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wrapText="1"/>
    </xf>
    <xf numFmtId="0" fontId="0" fillId="0" borderId="25" xfId="0" applyBorder="1"/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0" fillId="0" borderId="32" xfId="0" applyBorder="1"/>
    <xf numFmtId="0" fontId="0" fillId="0" borderId="6" xfId="0" applyBorder="1"/>
    <xf numFmtId="0" fontId="0" fillId="0" borderId="33" xfId="0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37" xfId="0" applyFill="1" applyBorder="1"/>
    <xf numFmtId="0" fontId="0" fillId="0" borderId="38" xfId="0" applyFill="1" applyBorder="1"/>
    <xf numFmtId="0" fontId="0" fillId="0" borderId="38" xfId="0" applyFill="1" applyBorder="1" applyAlignment="1">
      <alignment horizontal="center"/>
    </xf>
    <xf numFmtId="0" fontId="0" fillId="0" borderId="39" xfId="0" applyFill="1" applyBorder="1"/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0" borderId="26" xfId="0" quotePrefix="1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3" borderId="3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/>
    <xf numFmtId="0" fontId="2" fillId="0" borderId="0" xfId="0" applyFont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44" xfId="0" quotePrefix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0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0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13.jpe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123825</xdr:rowOff>
    </xdr:from>
    <xdr:to>
      <xdr:col>2</xdr:col>
      <xdr:colOff>352425</xdr:colOff>
      <xdr:row>4</xdr:row>
      <xdr:rowOff>536342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1" t="11176" r="12210" b="16983"/>
        <a:stretch/>
      </xdr:blipFill>
      <xdr:spPr>
        <a:xfrm>
          <a:off x="1104900" y="1314450"/>
          <a:ext cx="1695450" cy="1121989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142876</xdr:colOff>
      <xdr:row>4</xdr:row>
      <xdr:rowOff>9525</xdr:rowOff>
    </xdr:from>
    <xdr:to>
      <xdr:col>4</xdr:col>
      <xdr:colOff>831836</xdr:colOff>
      <xdr:row>5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6" y="1962150"/>
          <a:ext cx="68896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166684</xdr:colOff>
      <xdr:row>4</xdr:row>
      <xdr:rowOff>11906</xdr:rowOff>
    </xdr:from>
    <xdr:to>
      <xdr:col>5</xdr:col>
      <xdr:colOff>940590</xdr:colOff>
      <xdr:row>4</xdr:row>
      <xdr:rowOff>547687</xdr:rowOff>
    </xdr:to>
    <xdr:pic>
      <xdr:nvPicPr>
        <xdr:cNvPr id="4" name="Picture 3" descr="https://lh4.googleusercontent.com/proxy/2zh0QdVjLgzD45SHj_vKoiFridNr249jO3FPd3t2jyzCaxzoDjTL1RD0vWxuLGr_WLx3wyWJAr3PWLRd6B8_LvoHvDfS2iGph9smn7qGFnlIV6btfIuL_aNLwhmcSGQMJl6fjMVVN3act3NAtm1K3ZjEL-wF6w=w200-h200-k-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869653" y="1476375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250031</xdr:colOff>
      <xdr:row>4</xdr:row>
      <xdr:rowOff>23813</xdr:rowOff>
    </xdr:from>
    <xdr:to>
      <xdr:col>6</xdr:col>
      <xdr:colOff>821531</xdr:colOff>
      <xdr:row>4</xdr:row>
      <xdr:rowOff>555411</xdr:rowOff>
    </xdr:to>
    <xdr:pic>
      <xdr:nvPicPr>
        <xdr:cNvPr id="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488282"/>
          <a:ext cx="571500" cy="53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11905</xdr:colOff>
      <xdr:row>4</xdr:row>
      <xdr:rowOff>192375</xdr:rowOff>
    </xdr:from>
    <xdr:to>
      <xdr:col>7</xdr:col>
      <xdr:colOff>1041796</xdr:colOff>
      <xdr:row>4</xdr:row>
      <xdr:rowOff>343774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4" y="1662797"/>
          <a:ext cx="1029891" cy="151399"/>
        </a:xfrm>
        <a:prstGeom prst="rect">
          <a:avLst/>
        </a:prstGeom>
      </xdr:spPr>
    </xdr:pic>
    <xdr:clientData/>
  </xdr:twoCellAnchor>
  <xdr:twoCellAnchor>
    <xdr:from>
      <xdr:col>1</xdr:col>
      <xdr:colOff>179294</xdr:colOff>
      <xdr:row>0</xdr:row>
      <xdr:rowOff>125506</xdr:rowOff>
    </xdr:from>
    <xdr:to>
      <xdr:col>1</xdr:col>
      <xdr:colOff>1928508</xdr:colOff>
      <xdr:row>2</xdr:row>
      <xdr:rowOff>37407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776" y="125506"/>
          <a:ext cx="1749214" cy="602183"/>
        </a:xfrm>
        <a:prstGeom prst="rect">
          <a:avLst/>
        </a:prstGeom>
      </xdr:spPr>
    </xdr:pic>
    <xdr:clientData/>
  </xdr:twoCellAnchor>
  <xdr:twoCellAnchor>
    <xdr:from>
      <xdr:col>8</xdr:col>
      <xdr:colOff>53788</xdr:colOff>
      <xdr:row>4</xdr:row>
      <xdr:rowOff>71718</xdr:rowOff>
    </xdr:from>
    <xdr:to>
      <xdr:col>8</xdr:col>
      <xdr:colOff>1031266</xdr:colOff>
      <xdr:row>4</xdr:row>
      <xdr:rowOff>460090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5129" y="1532965"/>
          <a:ext cx="977478" cy="388372"/>
        </a:xfrm>
        <a:prstGeom prst="rect">
          <a:avLst/>
        </a:prstGeom>
      </xdr:spPr>
    </xdr:pic>
    <xdr:clientData/>
  </xdr:twoCellAnchor>
  <xdr:twoCellAnchor editAs="oneCell">
    <xdr:from>
      <xdr:col>9</xdr:col>
      <xdr:colOff>23813</xdr:colOff>
      <xdr:row>4</xdr:row>
      <xdr:rowOff>59531</xdr:rowOff>
    </xdr:from>
    <xdr:to>
      <xdr:col>9</xdr:col>
      <xdr:colOff>1031553</xdr:colOff>
      <xdr:row>4</xdr:row>
      <xdr:rowOff>534294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2657" y="1476375"/>
          <a:ext cx="1007740" cy="474763"/>
        </a:xfrm>
        <a:prstGeom prst="rect">
          <a:avLst/>
        </a:prstGeom>
      </xdr:spPr>
    </xdr:pic>
    <xdr:clientData/>
  </xdr:twoCellAnchor>
  <xdr:oneCellAnchor>
    <xdr:from>
      <xdr:col>10</xdr:col>
      <xdr:colOff>23813</xdr:colOff>
      <xdr:row>4</xdr:row>
      <xdr:rowOff>59531</xdr:rowOff>
    </xdr:from>
    <xdr:ext cx="1007740" cy="47476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2657" y="1476375"/>
          <a:ext cx="1007740" cy="4747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123825</xdr:rowOff>
    </xdr:from>
    <xdr:to>
      <xdr:col>1</xdr:col>
      <xdr:colOff>1809750</xdr:colOff>
      <xdr:row>4</xdr:row>
      <xdr:rowOff>500483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1" t="11176" r="12210" b="16983"/>
        <a:stretch/>
      </xdr:blipFill>
      <xdr:spPr>
        <a:xfrm>
          <a:off x="1104900" y="1314450"/>
          <a:ext cx="1695450" cy="1121989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142876</xdr:colOff>
      <xdr:row>4</xdr:row>
      <xdr:rowOff>9525</xdr:rowOff>
    </xdr:from>
    <xdr:to>
      <xdr:col>4</xdr:col>
      <xdr:colOff>831836</xdr:colOff>
      <xdr:row>5</xdr:row>
      <xdr:rowOff>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6" y="1962150"/>
          <a:ext cx="68896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166684</xdr:colOff>
      <xdr:row>4</xdr:row>
      <xdr:rowOff>11906</xdr:rowOff>
    </xdr:from>
    <xdr:to>
      <xdr:col>5</xdr:col>
      <xdr:colOff>940590</xdr:colOff>
      <xdr:row>4</xdr:row>
      <xdr:rowOff>547687</xdr:rowOff>
    </xdr:to>
    <xdr:pic>
      <xdr:nvPicPr>
        <xdr:cNvPr id="5" name="Picture 4" descr="https://lh4.googleusercontent.com/proxy/2zh0QdVjLgzD45SHj_vKoiFridNr249jO3FPd3t2jyzCaxzoDjTL1RD0vWxuLGr_WLx3wyWJAr3PWLRd6B8_LvoHvDfS2iGph9smn7qGFnlIV6btfIuL_aNLwhmcSGQMJl6fjMVVN3act3NAtm1K3ZjEL-wF6w=w200-h200-k-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872034" y="1478756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250031</xdr:colOff>
      <xdr:row>4</xdr:row>
      <xdr:rowOff>23813</xdr:rowOff>
    </xdr:from>
    <xdr:to>
      <xdr:col>6</xdr:col>
      <xdr:colOff>821531</xdr:colOff>
      <xdr:row>4</xdr:row>
      <xdr:rowOff>555411</xdr:rowOff>
    </xdr:to>
    <xdr:pic>
      <xdr:nvPicPr>
        <xdr:cNvPr id="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3131" y="1490663"/>
          <a:ext cx="571500" cy="53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11905</xdr:colOff>
      <xdr:row>4</xdr:row>
      <xdr:rowOff>192375</xdr:rowOff>
    </xdr:from>
    <xdr:to>
      <xdr:col>7</xdr:col>
      <xdr:colOff>1041796</xdr:colOff>
      <xdr:row>4</xdr:row>
      <xdr:rowOff>343774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2755" y="1659225"/>
          <a:ext cx="1029891" cy="151399"/>
        </a:xfrm>
        <a:prstGeom prst="rect">
          <a:avLst/>
        </a:prstGeom>
      </xdr:spPr>
    </xdr:pic>
    <xdr:clientData/>
  </xdr:twoCellAnchor>
  <xdr:twoCellAnchor>
    <xdr:from>
      <xdr:col>8</xdr:col>
      <xdr:colOff>53788</xdr:colOff>
      <xdr:row>4</xdr:row>
      <xdr:rowOff>71718</xdr:rowOff>
    </xdr:from>
    <xdr:to>
      <xdr:col>8</xdr:col>
      <xdr:colOff>1031266</xdr:colOff>
      <xdr:row>4</xdr:row>
      <xdr:rowOff>460090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2888" y="1534758"/>
          <a:ext cx="977478" cy="388372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0</xdr:row>
      <xdr:rowOff>142875</xdr:rowOff>
    </xdr:from>
    <xdr:to>
      <xdr:col>1</xdr:col>
      <xdr:colOff>1939714</xdr:colOff>
      <xdr:row>2</xdr:row>
      <xdr:rowOff>54776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2875"/>
          <a:ext cx="1749214" cy="607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123825</xdr:rowOff>
    </xdr:from>
    <xdr:ext cx="1695450" cy="1121989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1" t="11176" r="12210" b="16983"/>
        <a:stretch/>
      </xdr:blipFill>
      <xdr:spPr>
        <a:xfrm>
          <a:off x="723900" y="504825"/>
          <a:ext cx="1695450" cy="1121989"/>
        </a:xfrm>
        <a:prstGeom prst="rect">
          <a:avLst/>
        </a:prstGeom>
      </xdr:spPr>
    </xdr:pic>
    <xdr:clientData/>
  </xdr:oneCellAnchor>
  <xdr:oneCellAnchor>
    <xdr:from>
      <xdr:col>3</xdr:col>
      <xdr:colOff>142876</xdr:colOff>
      <xdr:row>4</xdr:row>
      <xdr:rowOff>9525</xdr:rowOff>
    </xdr:from>
    <xdr:ext cx="688960" cy="561975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771525"/>
          <a:ext cx="68896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142874</xdr:colOff>
      <xdr:row>4</xdr:row>
      <xdr:rowOff>11906</xdr:rowOff>
    </xdr:from>
    <xdr:to>
      <xdr:col>4</xdr:col>
      <xdr:colOff>916780</xdr:colOff>
      <xdr:row>4</xdr:row>
      <xdr:rowOff>547687</xdr:rowOff>
    </xdr:to>
    <xdr:pic>
      <xdr:nvPicPr>
        <xdr:cNvPr id="4" name="Picture 3" descr="https://lh4.googleusercontent.com/proxy/2zh0QdVjLgzD45SHj_vKoiFridNr249jO3FPd3t2jyzCaxzoDjTL1RD0vWxuLGr_WLx3wyWJAr3PWLRd6B8_LvoHvDfS2iGph9smn7qGFnlIV6btfIuL_aNLwhmcSGQMJl6fjMVVN3act3NAtm1K3ZjEL-wF6w=w200-h200-k-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845843" y="1476375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250031</xdr:colOff>
      <xdr:row>4</xdr:row>
      <xdr:rowOff>23813</xdr:rowOff>
    </xdr:from>
    <xdr:to>
      <xdr:col>5</xdr:col>
      <xdr:colOff>821531</xdr:colOff>
      <xdr:row>4</xdr:row>
      <xdr:rowOff>555411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3131" y="1490663"/>
          <a:ext cx="571500" cy="53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11905</xdr:colOff>
      <xdr:row>4</xdr:row>
      <xdr:rowOff>192375</xdr:rowOff>
    </xdr:from>
    <xdr:to>
      <xdr:col>6</xdr:col>
      <xdr:colOff>1041796</xdr:colOff>
      <xdr:row>4</xdr:row>
      <xdr:rowOff>343774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2755" y="1659225"/>
          <a:ext cx="1029891" cy="151399"/>
        </a:xfrm>
        <a:prstGeom prst="rect">
          <a:avLst/>
        </a:prstGeom>
      </xdr:spPr>
    </xdr:pic>
    <xdr:clientData/>
  </xdr:twoCellAnchor>
  <xdr:twoCellAnchor>
    <xdr:from>
      <xdr:col>7</xdr:col>
      <xdr:colOff>53788</xdr:colOff>
      <xdr:row>4</xdr:row>
      <xdr:rowOff>71718</xdr:rowOff>
    </xdr:from>
    <xdr:to>
      <xdr:col>7</xdr:col>
      <xdr:colOff>1031266</xdr:colOff>
      <xdr:row>4</xdr:row>
      <xdr:rowOff>460090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2888" y="1534758"/>
          <a:ext cx="977478" cy="3883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123825</xdr:rowOff>
    </xdr:from>
    <xdr:ext cx="1695450" cy="1121989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1" t="11176" r="12210" b="16983"/>
        <a:stretch/>
      </xdr:blipFill>
      <xdr:spPr>
        <a:xfrm>
          <a:off x="723900" y="504825"/>
          <a:ext cx="1695450" cy="1121989"/>
        </a:xfrm>
        <a:prstGeom prst="rect">
          <a:avLst/>
        </a:prstGeom>
      </xdr:spPr>
    </xdr:pic>
    <xdr:clientData/>
  </xdr:oneCellAnchor>
  <xdr:oneCellAnchor>
    <xdr:from>
      <xdr:col>3</xdr:col>
      <xdr:colOff>142876</xdr:colOff>
      <xdr:row>4</xdr:row>
      <xdr:rowOff>9525</xdr:rowOff>
    </xdr:from>
    <xdr:ext cx="688960" cy="561975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771525"/>
          <a:ext cx="68896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166684</xdr:colOff>
      <xdr:row>4</xdr:row>
      <xdr:rowOff>11906</xdr:rowOff>
    </xdr:from>
    <xdr:to>
      <xdr:col>4</xdr:col>
      <xdr:colOff>940590</xdr:colOff>
      <xdr:row>4</xdr:row>
      <xdr:rowOff>547687</xdr:rowOff>
    </xdr:to>
    <xdr:pic>
      <xdr:nvPicPr>
        <xdr:cNvPr id="4" name="Picture 3" descr="https://lh4.googleusercontent.com/proxy/2zh0QdVjLgzD45SHj_vKoiFridNr249jO3FPd3t2jyzCaxzoDjTL1RD0vWxuLGr_WLx3wyWJAr3PWLRd6B8_LvoHvDfS2iGph9smn7qGFnlIV6btfIuL_aNLwhmcSGQMJl6fjMVVN3act3NAtm1K3ZjEL-wF6w=w200-h200-k-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872034" y="1478756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250031</xdr:colOff>
      <xdr:row>4</xdr:row>
      <xdr:rowOff>23813</xdr:rowOff>
    </xdr:from>
    <xdr:to>
      <xdr:col>5</xdr:col>
      <xdr:colOff>821531</xdr:colOff>
      <xdr:row>4</xdr:row>
      <xdr:rowOff>555411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3131" y="1490663"/>
          <a:ext cx="571500" cy="53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11905</xdr:colOff>
      <xdr:row>4</xdr:row>
      <xdr:rowOff>192375</xdr:rowOff>
    </xdr:from>
    <xdr:to>
      <xdr:col>6</xdr:col>
      <xdr:colOff>1041796</xdr:colOff>
      <xdr:row>4</xdr:row>
      <xdr:rowOff>343774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2755" y="1659225"/>
          <a:ext cx="1029891" cy="151399"/>
        </a:xfrm>
        <a:prstGeom prst="rect">
          <a:avLst/>
        </a:prstGeom>
      </xdr:spPr>
    </xdr:pic>
    <xdr:clientData/>
  </xdr:twoCellAnchor>
  <xdr:twoCellAnchor>
    <xdr:from>
      <xdr:col>7</xdr:col>
      <xdr:colOff>53788</xdr:colOff>
      <xdr:row>4</xdr:row>
      <xdr:rowOff>71718</xdr:rowOff>
    </xdr:from>
    <xdr:to>
      <xdr:col>7</xdr:col>
      <xdr:colOff>1031266</xdr:colOff>
      <xdr:row>4</xdr:row>
      <xdr:rowOff>460090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2888" y="1534758"/>
          <a:ext cx="977478" cy="3883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440532</xdr:colOff>
      <xdr:row>6</xdr:row>
      <xdr:rowOff>83344</xdr:rowOff>
    </xdr:from>
    <xdr:to>
      <xdr:col>10</xdr:col>
      <xdr:colOff>661254</xdr:colOff>
      <xdr:row>12</xdr:row>
      <xdr:rowOff>166417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20" y="1226344"/>
          <a:ext cx="1439129" cy="118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404809</xdr:colOff>
      <xdr:row>33</xdr:row>
      <xdr:rowOff>130969</xdr:rowOff>
    </xdr:from>
    <xdr:to>
      <xdr:col>10</xdr:col>
      <xdr:colOff>553119</xdr:colOff>
      <xdr:row>38</xdr:row>
      <xdr:rowOff>180975</xdr:rowOff>
    </xdr:to>
    <xdr:pic>
      <xdr:nvPicPr>
        <xdr:cNvPr id="3" name="Picture 2" descr="https://lh4.googleusercontent.com/proxy/2zh0QdVjLgzD45SHj_vKoiFridNr249jO3FPd3t2jyzCaxzoDjTL1RD0vWxuLGr_WLx3wyWJAr3PWLRd6B8_LvoHvDfS2iGph9smn7qGFnlIV6btfIuL_aNLwhmcSGQMJl6fjMVVN3act3NAtm1K3ZjEL-wF6w=w200-h200-k-n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7703340" y="6238875"/>
          <a:ext cx="1362748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440531</xdr:colOff>
      <xdr:row>58</xdr:row>
      <xdr:rowOff>107155</xdr:rowOff>
    </xdr:from>
    <xdr:to>
      <xdr:col>10</xdr:col>
      <xdr:colOff>419100</xdr:colOff>
      <xdr:row>64</xdr:row>
      <xdr:rowOff>23813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271" y="10721815"/>
          <a:ext cx="1197769" cy="101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70437</xdr:colOff>
      <xdr:row>87</xdr:row>
      <xdr:rowOff>57150</xdr:rowOff>
    </xdr:from>
    <xdr:to>
      <xdr:col>10</xdr:col>
      <xdr:colOff>665463</xdr:colOff>
      <xdr:row>88</xdr:row>
      <xdr:rowOff>140970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112" y="16640175"/>
          <a:ext cx="1814226" cy="266700"/>
        </a:xfrm>
        <a:prstGeom prst="rect">
          <a:avLst/>
        </a:prstGeom>
      </xdr:spPr>
    </xdr:pic>
    <xdr:clientData/>
  </xdr:twoCellAnchor>
  <xdr:twoCellAnchor>
    <xdr:from>
      <xdr:col>8</xdr:col>
      <xdr:colOff>121920</xdr:colOff>
      <xdr:row>119</xdr:row>
      <xdr:rowOff>68580</xdr:rowOff>
    </xdr:from>
    <xdr:to>
      <xdr:col>10</xdr:col>
      <xdr:colOff>589306</xdr:colOff>
      <xdr:row>122</xdr:row>
      <xdr:rowOff>33370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6660" y="21869400"/>
          <a:ext cx="1686586" cy="51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80" zoomScaleNormal="80" zoomScaleSheetLayoutView="80" workbookViewId="0">
      <selection activeCell="G17" sqref="G17"/>
    </sheetView>
  </sheetViews>
  <sheetFormatPr defaultRowHeight="15" x14ac:dyDescent="0.25"/>
  <cols>
    <col min="1" max="1" width="5.7109375" customWidth="1"/>
    <col min="2" max="2" width="21.85546875" customWidth="1"/>
    <col min="3" max="3" width="9" style="1" customWidth="1"/>
    <col min="4" max="4" width="13" hidden="1" customWidth="1"/>
    <col min="5" max="11" width="15.7109375" style="1" customWidth="1"/>
    <col min="12" max="13" width="11.28515625" style="50" customWidth="1"/>
    <col min="14" max="14" width="11.28515625" style="1" customWidth="1"/>
    <col min="15" max="15" width="9.140625" style="1"/>
    <col min="16" max="16" width="2.85546875" customWidth="1"/>
    <col min="17" max="17" width="2.7109375" customWidth="1"/>
  </cols>
  <sheetData>
    <row r="1" spans="1:15" s="33" customFormat="1" ht="28.5" customHeight="1" x14ac:dyDescent="0.55000000000000004">
      <c r="A1" s="144" t="s">
        <v>135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3.5" customHeight="1" x14ac:dyDescent="0.3">
      <c r="B2" s="9"/>
      <c r="C2" s="124"/>
      <c r="E2" s="10"/>
      <c r="G2" s="12"/>
      <c r="K2" s="100" t="s">
        <v>194</v>
      </c>
      <c r="L2" s="15"/>
      <c r="M2" s="15"/>
      <c r="N2"/>
      <c r="O2"/>
    </row>
    <row r="3" spans="1:15" ht="12.75" customHeight="1" thickBot="1" x14ac:dyDescent="0.3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</row>
    <row r="4" spans="1:15" ht="43.15" x14ac:dyDescent="0.3">
      <c r="E4" s="84" t="s">
        <v>20</v>
      </c>
      <c r="F4" s="85" t="s">
        <v>15</v>
      </c>
      <c r="G4" s="85" t="s">
        <v>88</v>
      </c>
      <c r="H4" s="86" t="s">
        <v>137</v>
      </c>
      <c r="I4" s="85" t="s">
        <v>16</v>
      </c>
      <c r="J4" s="85" t="s">
        <v>44</v>
      </c>
      <c r="K4" s="87" t="s">
        <v>45</v>
      </c>
      <c r="L4" s="88" t="s">
        <v>11</v>
      </c>
      <c r="M4" s="89" t="s">
        <v>84</v>
      </c>
      <c r="N4" s="49" t="s">
        <v>85</v>
      </c>
      <c r="O4" s="90" t="s">
        <v>18</v>
      </c>
    </row>
    <row r="5" spans="1:15" ht="45" customHeight="1" thickBot="1" x14ac:dyDescent="0.3">
      <c r="E5" s="34"/>
      <c r="F5" s="35"/>
      <c r="G5" s="35"/>
      <c r="H5" s="35"/>
      <c r="I5" s="36"/>
      <c r="J5" s="35"/>
      <c r="K5" s="35"/>
      <c r="L5" s="48"/>
      <c r="M5" s="51"/>
      <c r="N5" s="52"/>
      <c r="O5" s="53"/>
    </row>
    <row r="6" spans="1:15" ht="18" customHeight="1" thickBot="1" x14ac:dyDescent="0.3">
      <c r="B6" s="31" t="s">
        <v>46</v>
      </c>
      <c r="C6"/>
      <c r="D6" s="131" t="s">
        <v>182</v>
      </c>
      <c r="E6" s="57"/>
      <c r="F6" s="82"/>
      <c r="G6" s="17"/>
      <c r="H6" s="32"/>
      <c r="I6" s="32"/>
      <c r="J6" s="17"/>
      <c r="K6" s="141"/>
      <c r="L6" s="54"/>
      <c r="M6" s="55"/>
      <c r="N6" s="56"/>
      <c r="O6" s="57"/>
    </row>
    <row r="7" spans="1:15" x14ac:dyDescent="0.25">
      <c r="A7" s="37">
        <v>1</v>
      </c>
      <c r="B7" s="70" t="s">
        <v>66</v>
      </c>
      <c r="C7" s="45" t="s">
        <v>3</v>
      </c>
      <c r="D7" s="138">
        <v>6112</v>
      </c>
      <c r="E7" s="125">
        <v>28</v>
      </c>
      <c r="F7" s="38">
        <v>18</v>
      </c>
      <c r="G7" s="139">
        <v>11.5</v>
      </c>
      <c r="H7" s="38">
        <v>30</v>
      </c>
      <c r="I7" s="38">
        <v>3</v>
      </c>
      <c r="J7" s="38">
        <v>38</v>
      </c>
      <c r="K7" s="74">
        <v>29</v>
      </c>
      <c r="L7" s="110">
        <f t="shared" ref="L7:L39" si="0">SUM(E7:K7)</f>
        <v>157.5</v>
      </c>
      <c r="M7" s="58">
        <v>3</v>
      </c>
      <c r="N7" s="83">
        <f t="shared" ref="N7:N39" si="1">L7-M7</f>
        <v>154.5</v>
      </c>
      <c r="O7" s="83">
        <f t="shared" ref="O7:O39" si="2">N7-$N$7</f>
        <v>0</v>
      </c>
    </row>
    <row r="8" spans="1:15" x14ac:dyDescent="0.25">
      <c r="A8" s="39">
        <v>2</v>
      </c>
      <c r="B8" s="6" t="s">
        <v>78</v>
      </c>
      <c r="C8" s="46" t="s">
        <v>2</v>
      </c>
      <c r="D8" s="133">
        <v>8158</v>
      </c>
      <c r="E8" s="127">
        <v>6</v>
      </c>
      <c r="F8" s="7">
        <v>26</v>
      </c>
      <c r="G8" s="7">
        <v>28</v>
      </c>
      <c r="H8" s="7" t="s">
        <v>12</v>
      </c>
      <c r="I8" s="7">
        <v>28</v>
      </c>
      <c r="J8" s="7">
        <v>34</v>
      </c>
      <c r="K8" s="46">
        <v>31</v>
      </c>
      <c r="L8" s="111">
        <f t="shared" si="0"/>
        <v>153</v>
      </c>
      <c r="M8" s="60">
        <v>0</v>
      </c>
      <c r="N8" s="62">
        <f t="shared" si="1"/>
        <v>153</v>
      </c>
      <c r="O8" s="62">
        <f t="shared" si="2"/>
        <v>-1.5</v>
      </c>
    </row>
    <row r="9" spans="1:15" ht="14.45" x14ac:dyDescent="0.3">
      <c r="A9" s="39">
        <v>3</v>
      </c>
      <c r="B9" s="6" t="s">
        <v>67</v>
      </c>
      <c r="C9" s="46" t="s">
        <v>2</v>
      </c>
      <c r="D9" s="133">
        <v>7530</v>
      </c>
      <c r="E9" s="126">
        <v>27</v>
      </c>
      <c r="F9" s="7" t="s">
        <v>12</v>
      </c>
      <c r="G9" s="7">
        <v>22</v>
      </c>
      <c r="H9" s="109">
        <v>5</v>
      </c>
      <c r="I9" s="7">
        <v>31</v>
      </c>
      <c r="J9" s="7">
        <v>32</v>
      </c>
      <c r="K9" s="46">
        <v>27</v>
      </c>
      <c r="L9" s="111">
        <f t="shared" si="0"/>
        <v>144</v>
      </c>
      <c r="M9" s="60">
        <v>0</v>
      </c>
      <c r="N9" s="62">
        <f t="shared" si="1"/>
        <v>144</v>
      </c>
      <c r="O9" s="62">
        <f t="shared" si="2"/>
        <v>-10.5</v>
      </c>
    </row>
    <row r="10" spans="1:15" ht="14.45" x14ac:dyDescent="0.3">
      <c r="A10" s="39">
        <v>4</v>
      </c>
      <c r="B10" s="6" t="s">
        <v>69</v>
      </c>
      <c r="C10" s="46" t="s">
        <v>4</v>
      </c>
      <c r="D10" s="133">
        <v>7533</v>
      </c>
      <c r="E10" s="126">
        <v>25</v>
      </c>
      <c r="F10" s="7">
        <v>22</v>
      </c>
      <c r="G10" s="7">
        <v>23</v>
      </c>
      <c r="H10" s="7">
        <v>26</v>
      </c>
      <c r="I10" s="7">
        <v>25</v>
      </c>
      <c r="J10" s="7">
        <v>22</v>
      </c>
      <c r="K10" s="140">
        <v>7</v>
      </c>
      <c r="L10" s="111">
        <f t="shared" si="0"/>
        <v>150</v>
      </c>
      <c r="M10" s="60">
        <v>7</v>
      </c>
      <c r="N10" s="62">
        <f t="shared" si="1"/>
        <v>143</v>
      </c>
      <c r="O10" s="62">
        <f t="shared" si="2"/>
        <v>-11.5</v>
      </c>
    </row>
    <row r="11" spans="1:15" ht="14.45" x14ac:dyDescent="0.3">
      <c r="A11" s="39">
        <v>5</v>
      </c>
      <c r="B11" s="6" t="s">
        <v>68</v>
      </c>
      <c r="C11" s="46" t="s">
        <v>3</v>
      </c>
      <c r="D11" s="133">
        <v>7806</v>
      </c>
      <c r="E11" s="126">
        <v>26</v>
      </c>
      <c r="F11" s="7">
        <v>28</v>
      </c>
      <c r="G11" s="7">
        <v>15</v>
      </c>
      <c r="H11" s="7">
        <v>32</v>
      </c>
      <c r="I11" s="7" t="s">
        <v>180</v>
      </c>
      <c r="J11" s="7">
        <v>34</v>
      </c>
      <c r="K11" s="46">
        <v>21</v>
      </c>
      <c r="L11" s="111">
        <f t="shared" si="0"/>
        <v>156</v>
      </c>
      <c r="M11" s="60">
        <v>15</v>
      </c>
      <c r="N11" s="62">
        <f t="shared" si="1"/>
        <v>141</v>
      </c>
      <c r="O11" s="62">
        <f t="shared" si="2"/>
        <v>-13.5</v>
      </c>
    </row>
    <row r="12" spans="1:15" ht="14.45" x14ac:dyDescent="0.3">
      <c r="A12" s="39">
        <v>6</v>
      </c>
      <c r="B12" s="6" t="s">
        <v>74</v>
      </c>
      <c r="C12" s="46" t="s">
        <v>147</v>
      </c>
      <c r="D12" s="133">
        <v>8460</v>
      </c>
      <c r="E12" s="126">
        <v>18</v>
      </c>
      <c r="F12" s="7">
        <v>17</v>
      </c>
      <c r="G12" s="7">
        <v>16</v>
      </c>
      <c r="H12" s="7">
        <v>21</v>
      </c>
      <c r="I12" s="7">
        <v>14</v>
      </c>
      <c r="J12" s="7">
        <v>31</v>
      </c>
      <c r="K12" s="46">
        <v>23</v>
      </c>
      <c r="L12" s="111">
        <f t="shared" si="0"/>
        <v>140</v>
      </c>
      <c r="M12" s="60">
        <v>14</v>
      </c>
      <c r="N12" s="62">
        <f t="shared" si="1"/>
        <v>126</v>
      </c>
      <c r="O12" s="62">
        <f t="shared" si="2"/>
        <v>-28.5</v>
      </c>
    </row>
    <row r="13" spans="1:15" ht="14.45" x14ac:dyDescent="0.3">
      <c r="A13" s="39">
        <v>7</v>
      </c>
      <c r="B13" s="6" t="s">
        <v>146</v>
      </c>
      <c r="C13" s="46" t="s">
        <v>110</v>
      </c>
      <c r="D13" s="133">
        <v>12422</v>
      </c>
      <c r="E13" s="128" t="s">
        <v>105</v>
      </c>
      <c r="F13" s="81" t="s">
        <v>105</v>
      </c>
      <c r="G13" s="81" t="s">
        <v>105</v>
      </c>
      <c r="H13" s="81">
        <v>27</v>
      </c>
      <c r="I13" s="7">
        <v>29</v>
      </c>
      <c r="J13" s="7">
        <v>37</v>
      </c>
      <c r="K13" s="46">
        <v>29</v>
      </c>
      <c r="L13" s="111">
        <f t="shared" si="0"/>
        <v>122</v>
      </c>
      <c r="M13" s="60">
        <v>0</v>
      </c>
      <c r="N13" s="62">
        <f t="shared" si="1"/>
        <v>122</v>
      </c>
      <c r="O13" s="62">
        <f t="shared" si="2"/>
        <v>-32.5</v>
      </c>
    </row>
    <row r="14" spans="1:15" ht="14.45" x14ac:dyDescent="0.3">
      <c r="A14" s="39">
        <v>8</v>
      </c>
      <c r="B14" s="6" t="s">
        <v>92</v>
      </c>
      <c r="C14" s="46" t="s">
        <v>2</v>
      </c>
      <c r="D14" s="133">
        <v>8315</v>
      </c>
      <c r="E14" s="128" t="s">
        <v>105</v>
      </c>
      <c r="F14" s="7">
        <v>24</v>
      </c>
      <c r="G14" s="5">
        <v>8.5</v>
      </c>
      <c r="H14" s="7">
        <v>27</v>
      </c>
      <c r="I14" s="7">
        <v>25</v>
      </c>
      <c r="J14" s="5">
        <v>8</v>
      </c>
      <c r="K14" s="46">
        <v>23</v>
      </c>
      <c r="L14" s="111">
        <f t="shared" si="0"/>
        <v>115.5</v>
      </c>
      <c r="M14" s="60">
        <v>0</v>
      </c>
      <c r="N14" s="62">
        <f t="shared" si="1"/>
        <v>115.5</v>
      </c>
      <c r="O14" s="62">
        <f t="shared" si="2"/>
        <v>-39</v>
      </c>
    </row>
    <row r="15" spans="1:15" ht="14.45" x14ac:dyDescent="0.3">
      <c r="A15" s="39">
        <v>9</v>
      </c>
      <c r="B15" s="6" t="s">
        <v>76</v>
      </c>
      <c r="C15" s="46" t="s">
        <v>4</v>
      </c>
      <c r="D15" s="133">
        <v>8078</v>
      </c>
      <c r="E15" s="126">
        <v>16</v>
      </c>
      <c r="F15" s="7">
        <v>19</v>
      </c>
      <c r="G15" s="7">
        <v>17</v>
      </c>
      <c r="H15" s="7">
        <v>18</v>
      </c>
      <c r="I15" s="109">
        <v>6</v>
      </c>
      <c r="J15" s="7">
        <v>22</v>
      </c>
      <c r="K15" s="46">
        <v>21</v>
      </c>
      <c r="L15" s="111">
        <f t="shared" si="0"/>
        <v>119</v>
      </c>
      <c r="M15" s="60">
        <v>6</v>
      </c>
      <c r="N15" s="62">
        <f t="shared" si="1"/>
        <v>113</v>
      </c>
      <c r="O15" s="62">
        <f t="shared" si="2"/>
        <v>-41.5</v>
      </c>
    </row>
    <row r="16" spans="1:15" ht="14.45" x14ac:dyDescent="0.3">
      <c r="A16" s="39">
        <v>10</v>
      </c>
      <c r="B16" s="6" t="s">
        <v>77</v>
      </c>
      <c r="C16" s="46" t="s">
        <v>4</v>
      </c>
      <c r="D16" s="133">
        <v>8235</v>
      </c>
      <c r="E16" s="127">
        <v>6.5</v>
      </c>
      <c r="F16" s="7" t="s">
        <v>12</v>
      </c>
      <c r="G16" s="7" t="s">
        <v>12</v>
      </c>
      <c r="H16" s="7">
        <v>20</v>
      </c>
      <c r="I16" s="7">
        <v>23</v>
      </c>
      <c r="J16" s="7">
        <v>30</v>
      </c>
      <c r="K16" s="46">
        <v>20</v>
      </c>
      <c r="L16" s="111">
        <f t="shared" si="0"/>
        <v>99.5</v>
      </c>
      <c r="M16" s="60">
        <v>0</v>
      </c>
      <c r="N16" s="62">
        <f t="shared" si="1"/>
        <v>99.5</v>
      </c>
      <c r="O16" s="62">
        <f t="shared" si="2"/>
        <v>-55</v>
      </c>
    </row>
    <row r="17" spans="1:15" ht="14.45" x14ac:dyDescent="0.3">
      <c r="A17" s="39">
        <v>11</v>
      </c>
      <c r="B17" s="6" t="s">
        <v>72</v>
      </c>
      <c r="C17" s="46" t="s">
        <v>4</v>
      </c>
      <c r="D17" s="133">
        <v>8313</v>
      </c>
      <c r="E17" s="126">
        <v>20</v>
      </c>
      <c r="F17" s="7" t="s">
        <v>12</v>
      </c>
      <c r="G17" s="5">
        <v>6.5</v>
      </c>
      <c r="H17" s="109">
        <v>6</v>
      </c>
      <c r="I17" s="7">
        <v>20</v>
      </c>
      <c r="J17" s="7">
        <v>16</v>
      </c>
      <c r="K17" s="46">
        <v>17</v>
      </c>
      <c r="L17" s="111">
        <f t="shared" si="0"/>
        <v>85.5</v>
      </c>
      <c r="M17" s="60">
        <v>0</v>
      </c>
      <c r="N17" s="62">
        <f t="shared" si="1"/>
        <v>85.5</v>
      </c>
      <c r="O17" s="62">
        <f t="shared" si="2"/>
        <v>-69</v>
      </c>
    </row>
    <row r="18" spans="1:15" ht="14.45" x14ac:dyDescent="0.3">
      <c r="A18" s="39">
        <v>12</v>
      </c>
      <c r="B18" s="6" t="s">
        <v>96</v>
      </c>
      <c r="C18" s="46" t="s">
        <v>3</v>
      </c>
      <c r="D18" s="133">
        <v>7060</v>
      </c>
      <c r="E18" s="128" t="s">
        <v>105</v>
      </c>
      <c r="F18" s="7" t="s">
        <v>12</v>
      </c>
      <c r="G18" s="81" t="s">
        <v>105</v>
      </c>
      <c r="H18" s="7">
        <v>28</v>
      </c>
      <c r="I18" s="7">
        <v>25</v>
      </c>
      <c r="J18" s="7">
        <v>32</v>
      </c>
      <c r="K18" s="46" t="s">
        <v>12</v>
      </c>
      <c r="L18" s="111">
        <f t="shared" si="0"/>
        <v>85</v>
      </c>
      <c r="M18" s="60">
        <v>0</v>
      </c>
      <c r="N18" s="62">
        <f t="shared" si="1"/>
        <v>85</v>
      </c>
      <c r="O18" s="62">
        <f t="shared" si="2"/>
        <v>-69.5</v>
      </c>
    </row>
    <row r="19" spans="1:15" ht="14.45" x14ac:dyDescent="0.3">
      <c r="A19" s="39">
        <v>13</v>
      </c>
      <c r="B19" s="6" t="s">
        <v>81</v>
      </c>
      <c r="C19" s="46" t="s">
        <v>2</v>
      </c>
      <c r="D19" s="133">
        <v>7997</v>
      </c>
      <c r="E19" s="126" t="s">
        <v>12</v>
      </c>
      <c r="F19" s="7">
        <v>22</v>
      </c>
      <c r="G19" s="7">
        <v>26</v>
      </c>
      <c r="H19" s="109">
        <v>6</v>
      </c>
      <c r="I19" s="7" t="s">
        <v>12</v>
      </c>
      <c r="J19" s="7">
        <v>24</v>
      </c>
      <c r="K19" s="46" t="s">
        <v>12</v>
      </c>
      <c r="L19" s="111">
        <f t="shared" si="0"/>
        <v>78</v>
      </c>
      <c r="M19" s="60">
        <v>0</v>
      </c>
      <c r="N19" s="62">
        <f t="shared" si="1"/>
        <v>78</v>
      </c>
      <c r="O19" s="62">
        <f t="shared" si="2"/>
        <v>-76.5</v>
      </c>
    </row>
    <row r="20" spans="1:15" ht="14.45" x14ac:dyDescent="0.3">
      <c r="A20" s="39">
        <v>14</v>
      </c>
      <c r="B20" s="6" t="s">
        <v>75</v>
      </c>
      <c r="C20" s="46" t="s">
        <v>3</v>
      </c>
      <c r="D20" s="133"/>
      <c r="E20" s="126">
        <v>16</v>
      </c>
      <c r="F20" s="81" t="s">
        <v>105</v>
      </c>
      <c r="G20" s="7">
        <v>29</v>
      </c>
      <c r="H20" s="81" t="s">
        <v>105</v>
      </c>
      <c r="I20" s="81" t="s">
        <v>105</v>
      </c>
      <c r="J20" s="7">
        <v>6</v>
      </c>
      <c r="K20" s="7">
        <v>23</v>
      </c>
      <c r="L20" s="111">
        <f t="shared" si="0"/>
        <v>74</v>
      </c>
      <c r="M20" s="60">
        <v>0</v>
      </c>
      <c r="N20" s="62">
        <f t="shared" si="1"/>
        <v>74</v>
      </c>
      <c r="O20" s="62">
        <f t="shared" si="2"/>
        <v>-80.5</v>
      </c>
    </row>
    <row r="21" spans="1:15" x14ac:dyDescent="0.25">
      <c r="A21" s="39">
        <v>15</v>
      </c>
      <c r="B21" s="6" t="s">
        <v>79</v>
      </c>
      <c r="C21" s="46" t="s">
        <v>3</v>
      </c>
      <c r="D21" s="133">
        <v>7559</v>
      </c>
      <c r="E21" s="127">
        <v>1</v>
      </c>
      <c r="F21" s="7">
        <v>14</v>
      </c>
      <c r="G21" s="7">
        <v>11</v>
      </c>
      <c r="H21" s="7">
        <v>18</v>
      </c>
      <c r="I21" s="7">
        <v>15</v>
      </c>
      <c r="J21" s="7" t="s">
        <v>189</v>
      </c>
      <c r="K21" s="142" t="s">
        <v>105</v>
      </c>
      <c r="L21" s="111">
        <f t="shared" si="0"/>
        <v>59</v>
      </c>
      <c r="M21" s="60">
        <v>0</v>
      </c>
      <c r="N21" s="62">
        <f t="shared" si="1"/>
        <v>59</v>
      </c>
      <c r="O21" s="62">
        <f t="shared" si="2"/>
        <v>-95.5</v>
      </c>
    </row>
    <row r="22" spans="1:15" x14ac:dyDescent="0.25">
      <c r="A22" s="39">
        <v>16</v>
      </c>
      <c r="B22" s="6" t="s">
        <v>94</v>
      </c>
      <c r="C22" s="46" t="s">
        <v>4</v>
      </c>
      <c r="D22" s="133">
        <v>6817</v>
      </c>
      <c r="E22" s="128" t="s">
        <v>105</v>
      </c>
      <c r="F22" s="7">
        <v>14</v>
      </c>
      <c r="G22" s="7">
        <v>15</v>
      </c>
      <c r="H22" s="7">
        <v>16</v>
      </c>
      <c r="I22" s="7" t="s">
        <v>12</v>
      </c>
      <c r="J22" s="7">
        <v>14</v>
      </c>
      <c r="K22" s="7" t="s">
        <v>12</v>
      </c>
      <c r="L22" s="111">
        <f t="shared" si="0"/>
        <v>59</v>
      </c>
      <c r="M22" s="60">
        <v>0</v>
      </c>
      <c r="N22" s="62">
        <f t="shared" si="1"/>
        <v>59</v>
      </c>
      <c r="O22" s="62">
        <f t="shared" si="2"/>
        <v>-95.5</v>
      </c>
    </row>
    <row r="23" spans="1:15" x14ac:dyDescent="0.25">
      <c r="A23" s="39">
        <v>17</v>
      </c>
      <c r="B23" s="6" t="s">
        <v>70</v>
      </c>
      <c r="C23" s="46" t="s">
        <v>3</v>
      </c>
      <c r="D23" s="133">
        <v>8270</v>
      </c>
      <c r="E23" s="126">
        <v>22</v>
      </c>
      <c r="F23" s="7">
        <v>26</v>
      </c>
      <c r="G23" s="5">
        <v>10.5</v>
      </c>
      <c r="H23" s="7" t="s">
        <v>12</v>
      </c>
      <c r="I23" s="7" t="s">
        <v>12</v>
      </c>
      <c r="J23" s="7" t="s">
        <v>12</v>
      </c>
      <c r="K23" s="142" t="s">
        <v>105</v>
      </c>
      <c r="L23" s="111">
        <f t="shared" si="0"/>
        <v>58.5</v>
      </c>
      <c r="M23" s="60">
        <v>0</v>
      </c>
      <c r="N23" s="62">
        <f t="shared" si="1"/>
        <v>58.5</v>
      </c>
      <c r="O23" s="62">
        <f t="shared" si="2"/>
        <v>-96</v>
      </c>
    </row>
    <row r="24" spans="1:15" x14ac:dyDescent="0.25">
      <c r="A24" s="39">
        <v>18</v>
      </c>
      <c r="B24" s="6" t="s">
        <v>148</v>
      </c>
      <c r="C24" s="46" t="s">
        <v>4</v>
      </c>
      <c r="D24" s="133"/>
      <c r="E24" s="128" t="s">
        <v>105</v>
      </c>
      <c r="F24" s="81" t="s">
        <v>105</v>
      </c>
      <c r="G24" s="81" t="s">
        <v>105</v>
      </c>
      <c r="H24" s="7" t="s">
        <v>12</v>
      </c>
      <c r="I24" s="81" t="s">
        <v>105</v>
      </c>
      <c r="J24" s="7">
        <v>28</v>
      </c>
      <c r="K24" s="7">
        <v>22</v>
      </c>
      <c r="L24" s="111">
        <f t="shared" si="0"/>
        <v>50</v>
      </c>
      <c r="M24" s="60">
        <v>0</v>
      </c>
      <c r="N24" s="62">
        <f t="shared" si="1"/>
        <v>50</v>
      </c>
      <c r="O24" s="62">
        <f t="shared" si="2"/>
        <v>-104.5</v>
      </c>
    </row>
    <row r="25" spans="1:15" x14ac:dyDescent="0.25">
      <c r="A25" s="39">
        <v>19</v>
      </c>
      <c r="B25" s="6" t="s">
        <v>150</v>
      </c>
      <c r="C25" s="46" t="s">
        <v>4</v>
      </c>
      <c r="D25" s="133">
        <v>1582</v>
      </c>
      <c r="E25" s="128" t="s">
        <v>105</v>
      </c>
      <c r="F25" s="81" t="s">
        <v>105</v>
      </c>
      <c r="G25" s="81" t="s">
        <v>105</v>
      </c>
      <c r="H25" s="7">
        <v>22</v>
      </c>
      <c r="I25" s="7">
        <v>18</v>
      </c>
      <c r="J25" s="5">
        <v>7</v>
      </c>
      <c r="K25" s="81" t="s">
        <v>105</v>
      </c>
      <c r="L25" s="111">
        <f t="shared" si="0"/>
        <v>47</v>
      </c>
      <c r="M25" s="60">
        <v>0</v>
      </c>
      <c r="N25" s="62">
        <f t="shared" si="1"/>
        <v>47</v>
      </c>
      <c r="O25" s="62">
        <f t="shared" si="2"/>
        <v>-107.5</v>
      </c>
    </row>
    <row r="26" spans="1:15" x14ac:dyDescent="0.25">
      <c r="A26" s="39">
        <v>20</v>
      </c>
      <c r="B26" s="6" t="s">
        <v>178</v>
      </c>
      <c r="C26" s="46" t="s">
        <v>2</v>
      </c>
      <c r="D26" s="133">
        <v>2319</v>
      </c>
      <c r="E26" s="128" t="s">
        <v>105</v>
      </c>
      <c r="F26" s="81" t="s">
        <v>105</v>
      </c>
      <c r="G26" s="81" t="s">
        <v>105</v>
      </c>
      <c r="H26" s="81" t="s">
        <v>105</v>
      </c>
      <c r="I26" s="7">
        <v>23</v>
      </c>
      <c r="J26" s="81">
        <v>21</v>
      </c>
      <c r="K26" s="81" t="s">
        <v>105</v>
      </c>
      <c r="L26" s="111">
        <f t="shared" si="0"/>
        <v>44</v>
      </c>
      <c r="M26" s="60">
        <v>0</v>
      </c>
      <c r="N26" s="62">
        <f t="shared" si="1"/>
        <v>44</v>
      </c>
      <c r="O26" s="62">
        <f t="shared" si="2"/>
        <v>-110.5</v>
      </c>
    </row>
    <row r="27" spans="1:15" x14ac:dyDescent="0.25">
      <c r="A27" s="39">
        <v>21</v>
      </c>
      <c r="B27" s="6" t="s">
        <v>65</v>
      </c>
      <c r="C27" s="46" t="s">
        <v>3</v>
      </c>
      <c r="D27" s="133">
        <v>5691</v>
      </c>
      <c r="E27" s="126">
        <v>30</v>
      </c>
      <c r="F27" s="7" t="s">
        <v>12</v>
      </c>
      <c r="G27" s="7" t="s">
        <v>12</v>
      </c>
      <c r="H27" s="7" t="s">
        <v>12</v>
      </c>
      <c r="I27" s="109">
        <v>2.5</v>
      </c>
      <c r="J27" s="7" t="s">
        <v>12</v>
      </c>
      <c r="K27" s="142" t="s">
        <v>105</v>
      </c>
      <c r="L27" s="111">
        <f t="shared" si="0"/>
        <v>32.5</v>
      </c>
      <c r="M27" s="60">
        <v>0</v>
      </c>
      <c r="N27" s="62">
        <f t="shared" si="1"/>
        <v>32.5</v>
      </c>
      <c r="O27" s="62">
        <f t="shared" si="2"/>
        <v>-122</v>
      </c>
    </row>
    <row r="28" spans="1:15" x14ac:dyDescent="0.25">
      <c r="A28" s="39">
        <v>22</v>
      </c>
      <c r="B28" s="20" t="s">
        <v>47</v>
      </c>
      <c r="C28" s="46" t="s">
        <v>3</v>
      </c>
      <c r="D28" s="134">
        <v>11318</v>
      </c>
      <c r="E28" s="128" t="s">
        <v>105</v>
      </c>
      <c r="F28" s="81" t="s">
        <v>105</v>
      </c>
      <c r="G28" s="81" t="s">
        <v>105</v>
      </c>
      <c r="H28" s="81">
        <v>26</v>
      </c>
      <c r="I28" s="81" t="s">
        <v>105</v>
      </c>
      <c r="J28" s="7" t="s">
        <v>12</v>
      </c>
      <c r="K28" s="81" t="s">
        <v>105</v>
      </c>
      <c r="L28" s="111">
        <f t="shared" si="0"/>
        <v>26</v>
      </c>
      <c r="M28" s="60">
        <v>0</v>
      </c>
      <c r="N28" s="62">
        <f t="shared" si="1"/>
        <v>26</v>
      </c>
      <c r="O28" s="62">
        <f t="shared" si="2"/>
        <v>-128.5</v>
      </c>
    </row>
    <row r="29" spans="1:15" x14ac:dyDescent="0.25">
      <c r="A29" s="39">
        <v>23</v>
      </c>
      <c r="B29" s="20" t="s">
        <v>187</v>
      </c>
      <c r="C29" s="46" t="s">
        <v>4</v>
      </c>
      <c r="D29" s="134"/>
      <c r="E29" s="128" t="s">
        <v>105</v>
      </c>
      <c r="F29" s="81" t="s">
        <v>105</v>
      </c>
      <c r="G29" s="81" t="s">
        <v>105</v>
      </c>
      <c r="H29" s="81" t="s">
        <v>105</v>
      </c>
      <c r="I29" s="81" t="s">
        <v>105</v>
      </c>
      <c r="J29" s="7">
        <v>10</v>
      </c>
      <c r="K29" s="7">
        <v>12</v>
      </c>
      <c r="L29" s="111">
        <f t="shared" si="0"/>
        <v>22</v>
      </c>
      <c r="M29" s="60">
        <v>0</v>
      </c>
      <c r="N29" s="62">
        <f t="shared" si="1"/>
        <v>22</v>
      </c>
      <c r="O29" s="62">
        <f t="shared" si="2"/>
        <v>-132.5</v>
      </c>
    </row>
    <row r="30" spans="1:15" x14ac:dyDescent="0.25">
      <c r="A30" s="39">
        <v>24</v>
      </c>
      <c r="B30" s="20" t="s">
        <v>181</v>
      </c>
      <c r="C30" s="46" t="s">
        <v>3</v>
      </c>
      <c r="D30" s="134">
        <v>12545</v>
      </c>
      <c r="E30" s="128" t="s">
        <v>105</v>
      </c>
      <c r="F30" s="81" t="s">
        <v>105</v>
      </c>
      <c r="G30" s="81" t="s">
        <v>105</v>
      </c>
      <c r="H30" s="81" t="s">
        <v>105</v>
      </c>
      <c r="I30" s="109">
        <v>3.5</v>
      </c>
      <c r="J30" s="7">
        <v>17</v>
      </c>
      <c r="K30" s="7" t="s">
        <v>12</v>
      </c>
      <c r="L30" s="111">
        <f t="shared" si="0"/>
        <v>20.5</v>
      </c>
      <c r="M30" s="60">
        <v>0</v>
      </c>
      <c r="N30" s="62">
        <f t="shared" si="1"/>
        <v>20.5</v>
      </c>
      <c r="O30" s="62">
        <f t="shared" si="2"/>
        <v>-134</v>
      </c>
    </row>
    <row r="31" spans="1:15" x14ac:dyDescent="0.25">
      <c r="A31" s="39">
        <v>25</v>
      </c>
      <c r="B31" s="20" t="s">
        <v>73</v>
      </c>
      <c r="C31" s="46" t="s">
        <v>3</v>
      </c>
      <c r="D31" s="134"/>
      <c r="E31" s="126">
        <v>18</v>
      </c>
      <c r="F31" s="81" t="s">
        <v>105</v>
      </c>
      <c r="G31" s="81" t="s">
        <v>105</v>
      </c>
      <c r="H31" s="81" t="s">
        <v>105</v>
      </c>
      <c r="I31" s="81" t="s">
        <v>105</v>
      </c>
      <c r="J31" s="81" t="s">
        <v>105</v>
      </c>
      <c r="K31" s="142" t="s">
        <v>105</v>
      </c>
      <c r="L31" s="111">
        <f t="shared" si="0"/>
        <v>18</v>
      </c>
      <c r="M31" s="60">
        <v>0</v>
      </c>
      <c r="N31" s="62">
        <f t="shared" si="1"/>
        <v>18</v>
      </c>
      <c r="O31" s="62">
        <f t="shared" si="2"/>
        <v>-136.5</v>
      </c>
    </row>
    <row r="32" spans="1:15" x14ac:dyDescent="0.25">
      <c r="A32" s="39">
        <v>26</v>
      </c>
      <c r="B32" s="20" t="s">
        <v>179</v>
      </c>
      <c r="C32" s="46" t="s">
        <v>3</v>
      </c>
      <c r="D32" s="134">
        <v>12756</v>
      </c>
      <c r="E32" s="128" t="s">
        <v>105</v>
      </c>
      <c r="F32" s="81" t="s">
        <v>105</v>
      </c>
      <c r="G32" s="81" t="s">
        <v>105</v>
      </c>
      <c r="H32" s="81" t="s">
        <v>105</v>
      </c>
      <c r="I32" s="109">
        <v>3.5</v>
      </c>
      <c r="J32" s="109">
        <v>2.5</v>
      </c>
      <c r="K32" s="7">
        <v>9</v>
      </c>
      <c r="L32" s="111">
        <f t="shared" si="0"/>
        <v>15</v>
      </c>
      <c r="M32" s="60">
        <v>0</v>
      </c>
      <c r="N32" s="62">
        <f t="shared" si="1"/>
        <v>15</v>
      </c>
      <c r="O32" s="62">
        <f t="shared" si="2"/>
        <v>-139.5</v>
      </c>
    </row>
    <row r="33" spans="1:15" x14ac:dyDescent="0.25">
      <c r="A33" s="39">
        <v>27</v>
      </c>
      <c r="B33" s="20" t="s">
        <v>95</v>
      </c>
      <c r="C33" s="46" t="s">
        <v>2</v>
      </c>
      <c r="D33" s="134"/>
      <c r="E33" s="128" t="s">
        <v>105</v>
      </c>
      <c r="F33" s="7">
        <v>9</v>
      </c>
      <c r="G33" s="81" t="s">
        <v>105</v>
      </c>
      <c r="H33" s="81" t="s">
        <v>105</v>
      </c>
      <c r="I33" s="81" t="s">
        <v>105</v>
      </c>
      <c r="J33" s="81" t="s">
        <v>105</v>
      </c>
      <c r="K33" s="81" t="s">
        <v>105</v>
      </c>
      <c r="L33" s="111">
        <f t="shared" si="0"/>
        <v>9</v>
      </c>
      <c r="M33" s="60">
        <v>0</v>
      </c>
      <c r="N33" s="62">
        <f t="shared" si="1"/>
        <v>9</v>
      </c>
      <c r="O33" s="62">
        <f t="shared" si="2"/>
        <v>-145.5</v>
      </c>
    </row>
    <row r="34" spans="1:15" x14ac:dyDescent="0.25">
      <c r="A34" s="39">
        <v>27</v>
      </c>
      <c r="B34" s="20" t="s">
        <v>80</v>
      </c>
      <c r="C34" s="46" t="s">
        <v>3</v>
      </c>
      <c r="D34" s="134"/>
      <c r="E34" s="126" t="s">
        <v>12</v>
      </c>
      <c r="F34" s="81" t="s">
        <v>105</v>
      </c>
      <c r="G34" s="81" t="s">
        <v>105</v>
      </c>
      <c r="H34" s="81" t="s">
        <v>105</v>
      </c>
      <c r="I34" s="81" t="s">
        <v>105</v>
      </c>
      <c r="J34" s="7">
        <v>3</v>
      </c>
      <c r="K34" s="7">
        <v>5</v>
      </c>
      <c r="L34" s="111">
        <f t="shared" si="0"/>
        <v>8</v>
      </c>
      <c r="M34" s="60">
        <v>0</v>
      </c>
      <c r="N34" s="62">
        <f t="shared" si="1"/>
        <v>8</v>
      </c>
      <c r="O34" s="62">
        <f t="shared" si="2"/>
        <v>-146.5</v>
      </c>
    </row>
    <row r="35" spans="1:15" x14ac:dyDescent="0.25">
      <c r="A35" s="39">
        <v>27</v>
      </c>
      <c r="B35" s="20" t="s">
        <v>149</v>
      </c>
      <c r="C35" s="46" t="s">
        <v>4</v>
      </c>
      <c r="D35" s="134">
        <v>5653</v>
      </c>
      <c r="E35" s="128" t="s">
        <v>105</v>
      </c>
      <c r="F35" s="81" t="s">
        <v>105</v>
      </c>
      <c r="G35" s="81" t="s">
        <v>105</v>
      </c>
      <c r="H35" s="109">
        <v>5</v>
      </c>
      <c r="I35" s="7" t="s">
        <v>12</v>
      </c>
      <c r="J35" s="81" t="s">
        <v>105</v>
      </c>
      <c r="K35" s="142" t="s">
        <v>105</v>
      </c>
      <c r="L35" s="111">
        <f t="shared" si="0"/>
        <v>5</v>
      </c>
      <c r="M35" s="60">
        <v>0</v>
      </c>
      <c r="N35" s="62">
        <f t="shared" si="1"/>
        <v>5</v>
      </c>
      <c r="O35" s="62">
        <f t="shared" si="2"/>
        <v>-149.5</v>
      </c>
    </row>
    <row r="36" spans="1:15" x14ac:dyDescent="0.25">
      <c r="A36" s="39">
        <v>28</v>
      </c>
      <c r="B36" s="20" t="s">
        <v>93</v>
      </c>
      <c r="C36" s="46" t="s">
        <v>3</v>
      </c>
      <c r="D36" s="134"/>
      <c r="E36" s="128" t="s">
        <v>105</v>
      </c>
      <c r="F36" s="5">
        <v>4</v>
      </c>
      <c r="G36" s="81" t="s">
        <v>105</v>
      </c>
      <c r="H36" s="81" t="s">
        <v>105</v>
      </c>
      <c r="I36" s="81" t="s">
        <v>105</v>
      </c>
      <c r="J36" s="81" t="s">
        <v>105</v>
      </c>
      <c r="K36" s="142" t="s">
        <v>105</v>
      </c>
      <c r="L36" s="111">
        <f t="shared" si="0"/>
        <v>4</v>
      </c>
      <c r="M36" s="60">
        <v>0</v>
      </c>
      <c r="N36" s="62">
        <f t="shared" si="1"/>
        <v>4</v>
      </c>
      <c r="O36" s="62">
        <f t="shared" si="2"/>
        <v>-150.5</v>
      </c>
    </row>
    <row r="37" spans="1:15" x14ac:dyDescent="0.25">
      <c r="A37" s="39">
        <v>28</v>
      </c>
      <c r="B37" s="20" t="s">
        <v>82</v>
      </c>
      <c r="C37" s="46" t="s">
        <v>4</v>
      </c>
      <c r="D37" s="134"/>
      <c r="E37" s="126" t="s">
        <v>12</v>
      </c>
      <c r="F37" s="81" t="s">
        <v>105</v>
      </c>
      <c r="G37" s="81" t="s">
        <v>105</v>
      </c>
      <c r="H37" s="81" t="s">
        <v>105</v>
      </c>
      <c r="I37" s="81" t="s">
        <v>105</v>
      </c>
      <c r="J37" s="7">
        <v>2</v>
      </c>
      <c r="K37" s="81" t="s">
        <v>105</v>
      </c>
      <c r="L37" s="111">
        <f t="shared" si="0"/>
        <v>2</v>
      </c>
      <c r="M37" s="60">
        <v>0</v>
      </c>
      <c r="N37" s="62">
        <f t="shared" si="1"/>
        <v>2</v>
      </c>
      <c r="O37" s="62">
        <f t="shared" si="2"/>
        <v>-152.5</v>
      </c>
    </row>
    <row r="38" spans="1:15" x14ac:dyDescent="0.25">
      <c r="A38" s="39">
        <v>28</v>
      </c>
      <c r="B38" s="20" t="s">
        <v>188</v>
      </c>
      <c r="C38" s="46" t="s">
        <v>4</v>
      </c>
      <c r="D38" s="134"/>
      <c r="E38" s="128" t="s">
        <v>105</v>
      </c>
      <c r="F38" s="81" t="s">
        <v>105</v>
      </c>
      <c r="G38" s="81" t="s">
        <v>105</v>
      </c>
      <c r="H38" s="81" t="s">
        <v>105</v>
      </c>
      <c r="I38" s="81" t="s">
        <v>105</v>
      </c>
      <c r="J38" s="7" t="s">
        <v>12</v>
      </c>
      <c r="K38" s="81" t="s">
        <v>105</v>
      </c>
      <c r="L38" s="111">
        <f t="shared" si="0"/>
        <v>0</v>
      </c>
      <c r="M38" s="60">
        <v>0</v>
      </c>
      <c r="N38" s="62">
        <f t="shared" si="1"/>
        <v>0</v>
      </c>
      <c r="O38" s="62">
        <f t="shared" si="2"/>
        <v>-154.5</v>
      </c>
    </row>
    <row r="39" spans="1:15" ht="15.75" thickBot="1" x14ac:dyDescent="0.3">
      <c r="A39" s="39"/>
      <c r="B39" s="6" t="s">
        <v>71</v>
      </c>
      <c r="C39" s="46" t="s">
        <v>2</v>
      </c>
      <c r="D39" s="133"/>
      <c r="E39" s="129" t="s">
        <v>89</v>
      </c>
      <c r="F39" s="81" t="s">
        <v>105</v>
      </c>
      <c r="G39" s="81" t="s">
        <v>105</v>
      </c>
      <c r="H39" s="81" t="s">
        <v>105</v>
      </c>
      <c r="I39" s="81" t="s">
        <v>105</v>
      </c>
      <c r="J39" s="81" t="s">
        <v>105</v>
      </c>
      <c r="K39" s="81" t="s">
        <v>105</v>
      </c>
      <c r="L39" s="111">
        <f t="shared" si="0"/>
        <v>0</v>
      </c>
      <c r="M39" s="60">
        <v>0</v>
      </c>
      <c r="N39" s="62">
        <f t="shared" si="1"/>
        <v>0</v>
      </c>
      <c r="O39" s="62">
        <f t="shared" si="2"/>
        <v>-154.5</v>
      </c>
    </row>
    <row r="40" spans="1:15" ht="14.45" hidden="1" x14ac:dyDescent="0.3">
      <c r="A40" s="39"/>
      <c r="B40" s="6"/>
      <c r="C40" s="46"/>
      <c r="D40" s="133"/>
      <c r="E40" s="128"/>
      <c r="F40" s="7"/>
      <c r="G40" s="7"/>
      <c r="H40" s="7"/>
      <c r="I40" s="7"/>
      <c r="J40" s="7"/>
      <c r="K40" s="46"/>
      <c r="L40" s="111"/>
      <c r="M40" s="60"/>
      <c r="N40" s="64"/>
      <c r="O40" s="62"/>
    </row>
    <row r="41" spans="1:15" ht="14.45" hidden="1" x14ac:dyDescent="0.3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5"/>
      <c r="L41" s="136"/>
      <c r="M41" s="76"/>
      <c r="N41" s="137"/>
      <c r="O41" s="78"/>
    </row>
    <row r="42" spans="1:15" ht="14.45" hidden="1" x14ac:dyDescent="0.3">
      <c r="A42" s="39"/>
      <c r="B42" s="6"/>
      <c r="C42" s="7"/>
      <c r="D42" s="7"/>
      <c r="E42" s="7"/>
      <c r="F42" s="7"/>
      <c r="G42" s="7"/>
      <c r="H42" s="7"/>
      <c r="I42" s="7"/>
      <c r="J42" s="7"/>
      <c r="K42" s="46"/>
      <c r="L42" s="111"/>
      <c r="M42" s="60"/>
      <c r="N42" s="64"/>
      <c r="O42" s="64"/>
    </row>
    <row r="43" spans="1:15" hidden="1" thickBot="1" x14ac:dyDescent="0.3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7"/>
      <c r="L43" s="112"/>
      <c r="M43" s="65"/>
      <c r="N43" s="68"/>
      <c r="O43" s="68"/>
    </row>
    <row r="44" spans="1:15" ht="15.75" thickBot="1" x14ac:dyDescent="0.3">
      <c r="B44" s="21" t="s">
        <v>14</v>
      </c>
      <c r="D44" s="18"/>
      <c r="E44" s="11"/>
      <c r="F44" s="69" t="s">
        <v>90</v>
      </c>
      <c r="G44" s="12"/>
    </row>
  </sheetData>
  <sortState ref="B7:O38">
    <sortCondition descending="1" ref="N7:N38"/>
  </sortState>
  <mergeCells count="1">
    <mergeCell ref="A1:O1"/>
  </mergeCells>
  <pageMargins left="0.25" right="0.25" top="0.75" bottom="0.75" header="0.3" footer="0.3"/>
  <pageSetup paperSize="9" scale="75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view="pageBreakPreview" topLeftCell="A23" zoomScale="80" zoomScaleNormal="80" zoomScaleSheetLayoutView="80" workbookViewId="0">
      <selection activeCell="G17" sqref="G17"/>
    </sheetView>
  </sheetViews>
  <sheetFormatPr defaultRowHeight="15" x14ac:dyDescent="0.25"/>
  <cols>
    <col min="1" max="1" width="5.7109375" customWidth="1"/>
    <col min="2" max="2" width="40.7109375" customWidth="1"/>
    <col min="4" max="4" width="13" customWidth="1"/>
    <col min="5" max="11" width="15.7109375" style="1" customWidth="1"/>
    <col min="12" max="13" width="11.28515625" style="15" customWidth="1"/>
    <col min="14" max="14" width="11.28515625" customWidth="1"/>
    <col min="16" max="16" width="3.28515625" customWidth="1"/>
  </cols>
  <sheetData>
    <row r="1" spans="1:15" s="33" customFormat="1" ht="36.6" x14ac:dyDescent="0.7">
      <c r="A1" s="145" t="s">
        <v>132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" x14ac:dyDescent="0.35">
      <c r="B2" s="9"/>
      <c r="E2" s="10"/>
      <c r="G2" s="12"/>
      <c r="H2" s="100">
        <v>43019</v>
      </c>
    </row>
    <row r="3" spans="1:15" thickBot="1" x14ac:dyDescent="0.35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</row>
    <row r="4" spans="1:15" ht="43.15" x14ac:dyDescent="0.3">
      <c r="E4" s="84" t="s">
        <v>20</v>
      </c>
      <c r="F4" s="85" t="s">
        <v>15</v>
      </c>
      <c r="G4" s="85" t="s">
        <v>88</v>
      </c>
      <c r="H4" s="86" t="s">
        <v>137</v>
      </c>
      <c r="I4" s="85" t="s">
        <v>16</v>
      </c>
      <c r="J4" s="85" t="s">
        <v>44</v>
      </c>
      <c r="K4" s="87" t="s">
        <v>45</v>
      </c>
      <c r="L4" s="88" t="s">
        <v>11</v>
      </c>
      <c r="M4" s="89" t="s">
        <v>84</v>
      </c>
      <c r="N4" s="49" t="s">
        <v>85</v>
      </c>
      <c r="O4" s="90" t="s">
        <v>18</v>
      </c>
    </row>
    <row r="5" spans="1:15" ht="45" customHeight="1" thickBot="1" x14ac:dyDescent="0.35">
      <c r="E5" s="34"/>
      <c r="F5" s="35"/>
      <c r="G5" s="35"/>
      <c r="H5" s="35"/>
      <c r="I5" s="36"/>
      <c r="J5" s="35"/>
      <c r="K5" s="43"/>
      <c r="L5" s="48"/>
      <c r="M5" s="51"/>
      <c r="N5" s="52"/>
      <c r="O5" s="53"/>
    </row>
    <row r="6" spans="1:15" ht="26.25" thickBot="1" x14ac:dyDescent="0.3">
      <c r="B6" s="31" t="s">
        <v>83</v>
      </c>
      <c r="D6" s="131" t="s">
        <v>184</v>
      </c>
      <c r="E6" s="57"/>
      <c r="F6" s="82"/>
      <c r="G6" s="17"/>
      <c r="H6" s="32"/>
      <c r="I6" s="32"/>
      <c r="J6" s="17"/>
      <c r="K6" s="44"/>
      <c r="L6" s="54"/>
      <c r="M6" s="55"/>
      <c r="N6" s="56"/>
      <c r="O6" s="57"/>
    </row>
    <row r="7" spans="1:15" x14ac:dyDescent="0.25">
      <c r="A7" s="37">
        <v>1</v>
      </c>
      <c r="B7" s="70" t="s">
        <v>48</v>
      </c>
      <c r="C7" s="45" t="s">
        <v>3</v>
      </c>
      <c r="D7" s="132">
        <v>6108</v>
      </c>
      <c r="E7" s="125">
        <v>28</v>
      </c>
      <c r="F7" s="74">
        <v>18</v>
      </c>
      <c r="G7" s="139">
        <v>11.5</v>
      </c>
      <c r="H7" s="38">
        <v>30</v>
      </c>
      <c r="I7" s="139">
        <v>1.5</v>
      </c>
      <c r="J7" s="38">
        <v>38</v>
      </c>
      <c r="K7" s="7">
        <v>29</v>
      </c>
      <c r="L7" s="58">
        <f t="shared" ref="L7:L36" si="0">SUM(E7:K7)</f>
        <v>156</v>
      </c>
      <c r="M7" s="59">
        <v>1.5</v>
      </c>
      <c r="N7" s="58">
        <f t="shared" ref="N7:N36" si="1">L7-M7</f>
        <v>154.5</v>
      </c>
      <c r="O7" s="83">
        <f t="shared" ref="O7:O36" si="2">N7-$N$7</f>
        <v>0</v>
      </c>
    </row>
    <row r="8" spans="1:15" ht="14.45" customHeight="1" x14ac:dyDescent="0.25">
      <c r="A8" s="39">
        <v>2</v>
      </c>
      <c r="B8" s="6" t="s">
        <v>51</v>
      </c>
      <c r="C8" s="46" t="s">
        <v>4</v>
      </c>
      <c r="D8" s="133">
        <v>7534</v>
      </c>
      <c r="E8" s="126">
        <v>25</v>
      </c>
      <c r="F8" s="7">
        <v>22</v>
      </c>
      <c r="G8" s="7">
        <v>23</v>
      </c>
      <c r="H8" s="7">
        <v>26</v>
      </c>
      <c r="I8" s="7">
        <v>25</v>
      </c>
      <c r="J8" s="7">
        <v>22</v>
      </c>
      <c r="K8" s="143">
        <v>7</v>
      </c>
      <c r="L8" s="60">
        <f t="shared" si="0"/>
        <v>150</v>
      </c>
      <c r="M8" s="61">
        <v>7</v>
      </c>
      <c r="N8" s="60">
        <f t="shared" si="1"/>
        <v>143</v>
      </c>
      <c r="O8" s="62">
        <f t="shared" si="2"/>
        <v>-11.5</v>
      </c>
    </row>
    <row r="9" spans="1:15" ht="14.45" x14ac:dyDescent="0.3">
      <c r="A9" s="39">
        <v>3</v>
      </c>
      <c r="B9" s="6" t="s">
        <v>50</v>
      </c>
      <c r="C9" s="46" t="s">
        <v>3</v>
      </c>
      <c r="D9" s="133">
        <v>8379</v>
      </c>
      <c r="E9" s="126">
        <v>26</v>
      </c>
      <c r="F9" s="7">
        <v>28</v>
      </c>
      <c r="G9" s="7">
        <v>15</v>
      </c>
      <c r="H9" s="7">
        <v>32</v>
      </c>
      <c r="I9" s="7" t="s">
        <v>180</v>
      </c>
      <c r="J9" s="7">
        <v>34</v>
      </c>
      <c r="K9" s="46">
        <v>21</v>
      </c>
      <c r="L9" s="60">
        <f t="shared" si="0"/>
        <v>156</v>
      </c>
      <c r="M9" s="61">
        <v>15</v>
      </c>
      <c r="N9" s="60">
        <f t="shared" si="1"/>
        <v>141</v>
      </c>
      <c r="O9" s="62">
        <f t="shared" si="2"/>
        <v>-13.5</v>
      </c>
    </row>
    <row r="10" spans="1:15" ht="14.45" x14ac:dyDescent="0.3">
      <c r="A10" s="39">
        <v>4</v>
      </c>
      <c r="B10" s="6" t="s">
        <v>53</v>
      </c>
      <c r="C10" s="46" t="s">
        <v>2</v>
      </c>
      <c r="D10" s="133">
        <v>8311</v>
      </c>
      <c r="E10" s="126">
        <v>20</v>
      </c>
      <c r="F10" s="7">
        <v>24</v>
      </c>
      <c r="G10" s="5">
        <v>8.5</v>
      </c>
      <c r="H10" s="7">
        <v>27</v>
      </c>
      <c r="I10" s="7">
        <v>25</v>
      </c>
      <c r="J10" s="5">
        <v>7.5</v>
      </c>
      <c r="K10" s="46">
        <v>23</v>
      </c>
      <c r="L10" s="60">
        <f t="shared" si="0"/>
        <v>135</v>
      </c>
      <c r="M10" s="61">
        <v>7.5</v>
      </c>
      <c r="N10" s="60">
        <f t="shared" si="1"/>
        <v>127.5</v>
      </c>
      <c r="O10" s="62">
        <f t="shared" si="2"/>
        <v>-27</v>
      </c>
    </row>
    <row r="11" spans="1:15" ht="14.45" x14ac:dyDescent="0.3">
      <c r="A11" s="39">
        <v>5</v>
      </c>
      <c r="B11" s="6" t="s">
        <v>56</v>
      </c>
      <c r="C11" s="46" t="s">
        <v>147</v>
      </c>
      <c r="D11" s="133">
        <v>8462</v>
      </c>
      <c r="E11" s="126">
        <v>18</v>
      </c>
      <c r="F11" s="7">
        <v>17</v>
      </c>
      <c r="G11" s="7">
        <v>16</v>
      </c>
      <c r="H11" s="7">
        <v>21</v>
      </c>
      <c r="I11" s="7">
        <v>14</v>
      </c>
      <c r="J11" s="7">
        <v>31</v>
      </c>
      <c r="K11" s="46">
        <v>23</v>
      </c>
      <c r="L11" s="60">
        <f t="shared" si="0"/>
        <v>140</v>
      </c>
      <c r="M11" s="61">
        <v>14</v>
      </c>
      <c r="N11" s="60">
        <f t="shared" si="1"/>
        <v>126</v>
      </c>
      <c r="O11" s="62">
        <f t="shared" si="2"/>
        <v>-28.5</v>
      </c>
    </row>
    <row r="12" spans="1:15" ht="14.45" x14ac:dyDescent="0.3">
      <c r="A12" s="39">
        <v>6</v>
      </c>
      <c r="B12" s="6" t="s">
        <v>60</v>
      </c>
      <c r="C12" s="46" t="s">
        <v>2</v>
      </c>
      <c r="D12" s="133"/>
      <c r="E12" s="127">
        <v>6</v>
      </c>
      <c r="F12" s="7">
        <v>26</v>
      </c>
      <c r="G12" s="7">
        <v>28</v>
      </c>
      <c r="H12" s="7" t="s">
        <v>12</v>
      </c>
      <c r="I12" s="81" t="s">
        <v>105</v>
      </c>
      <c r="J12" s="7">
        <v>34</v>
      </c>
      <c r="K12" s="46">
        <v>31</v>
      </c>
      <c r="L12" s="60">
        <f t="shared" si="0"/>
        <v>125</v>
      </c>
      <c r="M12" s="61">
        <v>0</v>
      </c>
      <c r="N12" s="60">
        <f t="shared" si="1"/>
        <v>125</v>
      </c>
      <c r="O12" s="62">
        <f t="shared" si="2"/>
        <v>-29.5</v>
      </c>
    </row>
    <row r="13" spans="1:15" ht="14.45" x14ac:dyDescent="0.3">
      <c r="A13" s="39">
        <v>7</v>
      </c>
      <c r="B13" s="6" t="s">
        <v>152</v>
      </c>
      <c r="C13" s="46" t="s">
        <v>110</v>
      </c>
      <c r="D13" s="133" t="s">
        <v>185</v>
      </c>
      <c r="E13" s="128" t="s">
        <v>105</v>
      </c>
      <c r="F13" s="81" t="s">
        <v>105</v>
      </c>
      <c r="G13" s="81" t="s">
        <v>105</v>
      </c>
      <c r="H13" s="7">
        <v>27</v>
      </c>
      <c r="I13" s="7">
        <v>29</v>
      </c>
      <c r="J13" s="7">
        <v>37</v>
      </c>
      <c r="K13" s="81">
        <v>29</v>
      </c>
      <c r="L13" s="60">
        <f t="shared" si="0"/>
        <v>122</v>
      </c>
      <c r="M13" s="61">
        <v>0</v>
      </c>
      <c r="N13" s="60">
        <f t="shared" si="1"/>
        <v>122</v>
      </c>
      <c r="O13" s="62">
        <f t="shared" si="2"/>
        <v>-32.5</v>
      </c>
    </row>
    <row r="14" spans="1:15" ht="14.45" x14ac:dyDescent="0.3">
      <c r="A14" s="39">
        <v>8</v>
      </c>
      <c r="B14" s="6" t="s">
        <v>59</v>
      </c>
      <c r="C14" s="46" t="s">
        <v>4</v>
      </c>
      <c r="D14" s="133">
        <v>8236</v>
      </c>
      <c r="E14" s="127">
        <v>6.5</v>
      </c>
      <c r="F14" s="7" t="s">
        <v>12</v>
      </c>
      <c r="G14" s="7" t="s">
        <v>12</v>
      </c>
      <c r="H14" s="7">
        <v>20</v>
      </c>
      <c r="I14" s="7">
        <v>23</v>
      </c>
      <c r="J14" s="7">
        <v>30</v>
      </c>
      <c r="K14" s="46">
        <v>20</v>
      </c>
      <c r="L14" s="60">
        <f t="shared" si="0"/>
        <v>99.5</v>
      </c>
      <c r="M14" s="61">
        <v>0</v>
      </c>
      <c r="N14" s="60">
        <f t="shared" si="1"/>
        <v>99.5</v>
      </c>
      <c r="O14" s="62">
        <f t="shared" si="2"/>
        <v>-55</v>
      </c>
    </row>
    <row r="15" spans="1:15" ht="14.45" x14ac:dyDescent="0.3">
      <c r="A15" s="39">
        <v>9</v>
      </c>
      <c r="B15" s="6" t="s">
        <v>183</v>
      </c>
      <c r="C15" s="46" t="s">
        <v>2</v>
      </c>
      <c r="D15" s="133">
        <v>1483</v>
      </c>
      <c r="E15" s="128" t="s">
        <v>105</v>
      </c>
      <c r="F15" s="81" t="s">
        <v>105</v>
      </c>
      <c r="G15" s="81" t="s">
        <v>105</v>
      </c>
      <c r="H15" s="81" t="s">
        <v>105</v>
      </c>
      <c r="I15" s="7">
        <v>31</v>
      </c>
      <c r="J15" s="7">
        <v>32</v>
      </c>
      <c r="K15" s="7">
        <v>27</v>
      </c>
      <c r="L15" s="60">
        <f t="shared" si="0"/>
        <v>90</v>
      </c>
      <c r="M15" s="61">
        <v>0</v>
      </c>
      <c r="N15" s="60">
        <f t="shared" si="1"/>
        <v>90</v>
      </c>
      <c r="O15" s="62">
        <f t="shared" si="2"/>
        <v>-64.5</v>
      </c>
    </row>
    <row r="16" spans="1:15" ht="14.45" x14ac:dyDescent="0.3">
      <c r="A16" s="39">
        <v>10</v>
      </c>
      <c r="B16" s="6" t="s">
        <v>103</v>
      </c>
      <c r="C16" s="46" t="s">
        <v>3</v>
      </c>
      <c r="D16" s="133">
        <v>11140</v>
      </c>
      <c r="E16" s="128" t="s">
        <v>105</v>
      </c>
      <c r="F16" s="7" t="s">
        <v>12</v>
      </c>
      <c r="G16" s="81" t="s">
        <v>105</v>
      </c>
      <c r="H16" s="7">
        <v>28</v>
      </c>
      <c r="I16" s="7">
        <v>25</v>
      </c>
      <c r="J16" s="7">
        <v>32</v>
      </c>
      <c r="K16" s="46"/>
      <c r="L16" s="60">
        <f t="shared" si="0"/>
        <v>85</v>
      </c>
      <c r="M16" s="61">
        <v>0</v>
      </c>
      <c r="N16" s="60">
        <f t="shared" si="1"/>
        <v>85</v>
      </c>
      <c r="O16" s="62">
        <f t="shared" si="2"/>
        <v>-69.5</v>
      </c>
    </row>
    <row r="17" spans="1:15" ht="14.45" x14ac:dyDescent="0.3">
      <c r="A17" s="39">
        <v>11</v>
      </c>
      <c r="B17" s="6" t="s">
        <v>58</v>
      </c>
      <c r="C17" s="46" t="s">
        <v>4</v>
      </c>
      <c r="D17" s="133">
        <v>8077</v>
      </c>
      <c r="E17" s="126">
        <v>16</v>
      </c>
      <c r="F17" s="81" t="s">
        <v>105</v>
      </c>
      <c r="G17" s="7">
        <v>17</v>
      </c>
      <c r="H17" s="7">
        <v>18</v>
      </c>
      <c r="I17" s="5">
        <v>6</v>
      </c>
      <c r="J17" s="7">
        <v>10</v>
      </c>
      <c r="K17" s="46">
        <v>12</v>
      </c>
      <c r="L17" s="60">
        <f t="shared" si="0"/>
        <v>79</v>
      </c>
      <c r="M17" s="61">
        <v>0</v>
      </c>
      <c r="N17" s="60">
        <f t="shared" si="1"/>
        <v>79</v>
      </c>
      <c r="O17" s="62">
        <f t="shared" si="2"/>
        <v>-75.5</v>
      </c>
    </row>
    <row r="18" spans="1:15" ht="14.45" x14ac:dyDescent="0.3">
      <c r="A18" s="39">
        <v>12</v>
      </c>
      <c r="B18" s="6" t="s">
        <v>98</v>
      </c>
      <c r="C18" s="46" t="s">
        <v>4</v>
      </c>
      <c r="D18" s="133">
        <v>11383</v>
      </c>
      <c r="E18" s="128" t="s">
        <v>105</v>
      </c>
      <c r="F18" s="7">
        <v>19</v>
      </c>
      <c r="G18" s="81" t="s">
        <v>105</v>
      </c>
      <c r="H18" s="81" t="s">
        <v>105</v>
      </c>
      <c r="I18" s="7">
        <v>23</v>
      </c>
      <c r="J18" s="7">
        <v>20</v>
      </c>
      <c r="K18" s="46"/>
      <c r="L18" s="60">
        <f t="shared" si="0"/>
        <v>62</v>
      </c>
      <c r="M18" s="61">
        <v>0</v>
      </c>
      <c r="N18" s="60">
        <f t="shared" si="1"/>
        <v>62</v>
      </c>
      <c r="O18" s="62">
        <f t="shared" si="2"/>
        <v>-92.5</v>
      </c>
    </row>
    <row r="19" spans="1:15" ht="14.45" x14ac:dyDescent="0.3">
      <c r="A19" s="39">
        <v>13</v>
      </c>
      <c r="B19" s="6" t="s">
        <v>100</v>
      </c>
      <c r="C19" s="46" t="s">
        <v>4</v>
      </c>
      <c r="D19" s="133">
        <v>11117</v>
      </c>
      <c r="E19" s="128" t="s">
        <v>105</v>
      </c>
      <c r="F19" s="7">
        <v>14</v>
      </c>
      <c r="G19" s="7">
        <v>15</v>
      </c>
      <c r="H19" s="7">
        <v>16</v>
      </c>
      <c r="I19" s="7" t="s">
        <v>12</v>
      </c>
      <c r="J19" s="7">
        <v>14</v>
      </c>
      <c r="K19" s="46"/>
      <c r="L19" s="60">
        <f t="shared" si="0"/>
        <v>59</v>
      </c>
      <c r="M19" s="61">
        <v>0</v>
      </c>
      <c r="N19" s="60">
        <f t="shared" si="1"/>
        <v>59</v>
      </c>
      <c r="O19" s="62">
        <f t="shared" si="2"/>
        <v>-95.5</v>
      </c>
    </row>
    <row r="20" spans="1:15" ht="14.45" x14ac:dyDescent="0.3">
      <c r="A20" s="39">
        <v>14</v>
      </c>
      <c r="B20" s="6" t="s">
        <v>52</v>
      </c>
      <c r="C20" s="46" t="s">
        <v>3</v>
      </c>
      <c r="D20" s="133">
        <v>6486</v>
      </c>
      <c r="E20" s="126">
        <v>22</v>
      </c>
      <c r="F20" s="7">
        <v>26</v>
      </c>
      <c r="G20" s="5">
        <v>10.5</v>
      </c>
      <c r="H20" s="7" t="s">
        <v>12</v>
      </c>
      <c r="I20" s="7" t="s">
        <v>12</v>
      </c>
      <c r="J20" s="7"/>
      <c r="K20" s="142" t="s">
        <v>105</v>
      </c>
      <c r="L20" s="60">
        <f t="shared" si="0"/>
        <v>58.5</v>
      </c>
      <c r="M20" s="61">
        <v>0</v>
      </c>
      <c r="N20" s="60">
        <f t="shared" si="1"/>
        <v>58.5</v>
      </c>
      <c r="O20" s="62">
        <f t="shared" si="2"/>
        <v>-96</v>
      </c>
    </row>
    <row r="21" spans="1:15" ht="14.45" x14ac:dyDescent="0.3">
      <c r="A21" s="39">
        <v>15</v>
      </c>
      <c r="B21" s="6" t="s">
        <v>49</v>
      </c>
      <c r="C21" s="46" t="s">
        <v>2</v>
      </c>
      <c r="D21" s="133"/>
      <c r="E21" s="126">
        <v>27</v>
      </c>
      <c r="F21" s="7" t="s">
        <v>12</v>
      </c>
      <c r="G21" s="7">
        <v>22</v>
      </c>
      <c r="H21" s="5">
        <v>5</v>
      </c>
      <c r="I21" s="81" t="s">
        <v>105</v>
      </c>
      <c r="J21" s="7"/>
      <c r="K21" s="46"/>
      <c r="L21" s="60">
        <f t="shared" si="0"/>
        <v>54</v>
      </c>
      <c r="M21" s="61">
        <v>0</v>
      </c>
      <c r="N21" s="60">
        <f t="shared" si="1"/>
        <v>54</v>
      </c>
      <c r="O21" s="62">
        <f t="shared" si="2"/>
        <v>-100.5</v>
      </c>
    </row>
    <row r="22" spans="1:15" ht="14.45" x14ac:dyDescent="0.3">
      <c r="A22" s="39">
        <v>16</v>
      </c>
      <c r="B22" s="6" t="s">
        <v>63</v>
      </c>
      <c r="C22" s="46" t="s">
        <v>2</v>
      </c>
      <c r="D22" s="133">
        <v>7998</v>
      </c>
      <c r="E22" s="126" t="s">
        <v>12</v>
      </c>
      <c r="F22" s="7">
        <v>22</v>
      </c>
      <c r="G22" s="7">
        <v>26</v>
      </c>
      <c r="H22" s="5">
        <v>6</v>
      </c>
      <c r="I22" s="7" t="s">
        <v>12</v>
      </c>
      <c r="J22" s="7"/>
      <c r="K22" s="46"/>
      <c r="L22" s="60">
        <f t="shared" si="0"/>
        <v>54</v>
      </c>
      <c r="M22" s="61">
        <v>0</v>
      </c>
      <c r="N22" s="60">
        <f t="shared" si="1"/>
        <v>54</v>
      </c>
      <c r="O22" s="62">
        <f t="shared" si="2"/>
        <v>-100.5</v>
      </c>
    </row>
    <row r="23" spans="1:15" ht="14.45" x14ac:dyDescent="0.3">
      <c r="A23" s="39">
        <v>17</v>
      </c>
      <c r="B23" s="6" t="s">
        <v>104</v>
      </c>
      <c r="C23" s="46" t="s">
        <v>4</v>
      </c>
      <c r="D23" s="133">
        <v>11381</v>
      </c>
      <c r="E23" s="128" t="s">
        <v>105</v>
      </c>
      <c r="F23" s="7" t="s">
        <v>12</v>
      </c>
      <c r="G23" s="5">
        <v>6.5</v>
      </c>
      <c r="H23" s="5">
        <v>6</v>
      </c>
      <c r="I23" s="7">
        <v>23</v>
      </c>
      <c r="J23" s="7"/>
      <c r="K23" s="46">
        <v>17</v>
      </c>
      <c r="L23" s="60">
        <f t="shared" si="0"/>
        <v>52.5</v>
      </c>
      <c r="M23" s="61">
        <v>0</v>
      </c>
      <c r="N23" s="60">
        <f t="shared" si="1"/>
        <v>52.5</v>
      </c>
      <c r="O23" s="62">
        <f t="shared" si="2"/>
        <v>-102</v>
      </c>
    </row>
    <row r="24" spans="1:15" x14ac:dyDescent="0.25">
      <c r="A24" s="39">
        <v>18</v>
      </c>
      <c r="B24" s="6" t="s">
        <v>61</v>
      </c>
      <c r="C24" s="46" t="s">
        <v>3</v>
      </c>
      <c r="D24" s="133">
        <v>1358</v>
      </c>
      <c r="E24" s="127">
        <v>1</v>
      </c>
      <c r="F24" s="7">
        <v>14</v>
      </c>
      <c r="G24" s="81" t="s">
        <v>105</v>
      </c>
      <c r="H24" s="7">
        <v>18</v>
      </c>
      <c r="I24" s="7">
        <v>15</v>
      </c>
      <c r="J24" s="7"/>
      <c r="K24" s="46"/>
      <c r="L24" s="60">
        <f t="shared" si="0"/>
        <v>48</v>
      </c>
      <c r="M24" s="61">
        <v>0</v>
      </c>
      <c r="N24" s="60">
        <f t="shared" si="1"/>
        <v>48</v>
      </c>
      <c r="O24" s="62">
        <f t="shared" si="2"/>
        <v>-106.5</v>
      </c>
    </row>
    <row r="25" spans="1:15" x14ac:dyDescent="0.25">
      <c r="A25" s="39">
        <v>19</v>
      </c>
      <c r="B25" s="6" t="s">
        <v>155</v>
      </c>
      <c r="C25" s="46" t="s">
        <v>4</v>
      </c>
      <c r="D25" s="133">
        <v>7542</v>
      </c>
      <c r="E25" s="128" t="s">
        <v>105</v>
      </c>
      <c r="F25" s="81" t="s">
        <v>105</v>
      </c>
      <c r="G25" s="81" t="s">
        <v>105</v>
      </c>
      <c r="H25" s="7">
        <v>22</v>
      </c>
      <c r="I25" s="7">
        <v>18</v>
      </c>
      <c r="J25" s="7"/>
      <c r="K25" s="46"/>
      <c r="L25" s="60">
        <f t="shared" si="0"/>
        <v>40</v>
      </c>
      <c r="M25" s="61">
        <v>0</v>
      </c>
      <c r="N25" s="60">
        <f t="shared" si="1"/>
        <v>40</v>
      </c>
      <c r="O25" s="62">
        <f t="shared" si="2"/>
        <v>-114.5</v>
      </c>
    </row>
    <row r="26" spans="1:15" x14ac:dyDescent="0.25">
      <c r="A26" s="39">
        <v>20</v>
      </c>
      <c r="B26" s="20" t="s">
        <v>101</v>
      </c>
      <c r="C26" s="46" t="s">
        <v>2</v>
      </c>
      <c r="D26" s="133">
        <v>8016</v>
      </c>
      <c r="E26" s="128" t="s">
        <v>105</v>
      </c>
      <c r="F26" s="7">
        <v>9</v>
      </c>
      <c r="G26" s="81" t="s">
        <v>105</v>
      </c>
      <c r="H26" s="81" t="s">
        <v>105</v>
      </c>
      <c r="I26" s="7">
        <v>28</v>
      </c>
      <c r="J26" s="7"/>
      <c r="K26" s="46"/>
      <c r="L26" s="60">
        <f t="shared" si="0"/>
        <v>37</v>
      </c>
      <c r="M26" s="61">
        <v>0</v>
      </c>
      <c r="N26" s="60">
        <f t="shared" si="1"/>
        <v>37</v>
      </c>
      <c r="O26" s="62">
        <f t="shared" si="2"/>
        <v>-117.5</v>
      </c>
    </row>
    <row r="27" spans="1:15" x14ac:dyDescent="0.25">
      <c r="A27" s="39">
        <v>21</v>
      </c>
      <c r="B27" s="20" t="s">
        <v>47</v>
      </c>
      <c r="C27" s="46" t="s">
        <v>3</v>
      </c>
      <c r="D27" s="133">
        <v>11318</v>
      </c>
      <c r="E27" s="126">
        <v>30</v>
      </c>
      <c r="F27" s="7" t="s">
        <v>12</v>
      </c>
      <c r="G27" s="81" t="s">
        <v>105</v>
      </c>
      <c r="H27" s="81" t="s">
        <v>105</v>
      </c>
      <c r="I27" s="5">
        <v>2.5</v>
      </c>
      <c r="J27" s="7"/>
      <c r="K27" s="46"/>
      <c r="L27" s="60">
        <f t="shared" si="0"/>
        <v>32.5</v>
      </c>
      <c r="M27" s="61">
        <v>0</v>
      </c>
      <c r="N27" s="60">
        <f t="shared" si="1"/>
        <v>32.5</v>
      </c>
      <c r="O27" s="62">
        <f t="shared" si="2"/>
        <v>-122</v>
      </c>
    </row>
    <row r="28" spans="1:15" x14ac:dyDescent="0.25">
      <c r="A28" s="39">
        <v>22</v>
      </c>
      <c r="B28" s="20" t="s">
        <v>151</v>
      </c>
      <c r="C28" s="46" t="s">
        <v>3</v>
      </c>
      <c r="D28" s="134"/>
      <c r="E28" s="128" t="s">
        <v>105</v>
      </c>
      <c r="F28" s="81" t="s">
        <v>105</v>
      </c>
      <c r="G28" s="81" t="s">
        <v>105</v>
      </c>
      <c r="H28" s="7">
        <v>26</v>
      </c>
      <c r="I28" s="81" t="s">
        <v>105</v>
      </c>
      <c r="J28" s="7"/>
      <c r="K28" s="46"/>
      <c r="L28" s="60">
        <f t="shared" si="0"/>
        <v>26</v>
      </c>
      <c r="M28" s="61">
        <v>0</v>
      </c>
      <c r="N28" s="60">
        <f t="shared" si="1"/>
        <v>26</v>
      </c>
      <c r="O28" s="62">
        <f t="shared" si="2"/>
        <v>-128.5</v>
      </c>
    </row>
    <row r="29" spans="1:15" x14ac:dyDescent="0.25">
      <c r="A29" s="39">
        <v>23</v>
      </c>
      <c r="B29" s="6" t="s">
        <v>109</v>
      </c>
      <c r="C29" s="46" t="s">
        <v>3</v>
      </c>
      <c r="D29" s="134">
        <v>11888</v>
      </c>
      <c r="E29" s="128" t="s">
        <v>105</v>
      </c>
      <c r="F29" s="81" t="s">
        <v>105</v>
      </c>
      <c r="G29" s="7" t="s">
        <v>12</v>
      </c>
      <c r="H29" s="7" t="s">
        <v>12</v>
      </c>
      <c r="I29" s="5">
        <v>3.5</v>
      </c>
      <c r="J29" s="5">
        <v>4</v>
      </c>
      <c r="K29" s="46">
        <v>9</v>
      </c>
      <c r="L29" s="60">
        <f t="shared" si="0"/>
        <v>16.5</v>
      </c>
      <c r="M29" s="61">
        <v>0</v>
      </c>
      <c r="N29" s="60">
        <f t="shared" si="1"/>
        <v>16.5</v>
      </c>
      <c r="O29" s="62">
        <f t="shared" si="2"/>
        <v>-138</v>
      </c>
    </row>
    <row r="30" spans="1:15" x14ac:dyDescent="0.25">
      <c r="A30" s="39">
        <v>24</v>
      </c>
      <c r="B30" s="6" t="s">
        <v>186</v>
      </c>
      <c r="C30" s="46" t="s">
        <v>4</v>
      </c>
      <c r="D30" s="134">
        <v>12546</v>
      </c>
      <c r="E30" s="126" t="s">
        <v>12</v>
      </c>
      <c r="F30" s="81" t="s">
        <v>105</v>
      </c>
      <c r="G30" s="81" t="s">
        <v>105</v>
      </c>
      <c r="H30" s="81" t="s">
        <v>105</v>
      </c>
      <c r="I30" s="81" t="s">
        <v>105</v>
      </c>
      <c r="J30" s="7">
        <v>16</v>
      </c>
      <c r="K30" s="46"/>
      <c r="L30" s="60">
        <f t="shared" si="0"/>
        <v>16</v>
      </c>
      <c r="M30" s="61">
        <v>0</v>
      </c>
      <c r="N30" s="60">
        <f t="shared" si="1"/>
        <v>16</v>
      </c>
      <c r="O30" s="62">
        <f t="shared" si="2"/>
        <v>-138.5</v>
      </c>
    </row>
    <row r="31" spans="1:15" x14ac:dyDescent="0.25">
      <c r="A31" s="39">
        <v>25</v>
      </c>
      <c r="B31" s="6" t="s">
        <v>108</v>
      </c>
      <c r="C31" s="46" t="s">
        <v>3</v>
      </c>
      <c r="D31" s="134"/>
      <c r="E31" s="128" t="s">
        <v>105</v>
      </c>
      <c r="F31" s="81" t="s">
        <v>105</v>
      </c>
      <c r="G31" s="7">
        <v>11</v>
      </c>
      <c r="H31" s="81" t="s">
        <v>105</v>
      </c>
      <c r="I31" s="81" t="s">
        <v>105</v>
      </c>
      <c r="J31" s="7"/>
      <c r="K31" s="46"/>
      <c r="L31" s="60">
        <f t="shared" si="0"/>
        <v>11</v>
      </c>
      <c r="M31" s="61">
        <v>0</v>
      </c>
      <c r="N31" s="60">
        <f t="shared" si="1"/>
        <v>11</v>
      </c>
      <c r="O31" s="62">
        <f t="shared" si="2"/>
        <v>-143.5</v>
      </c>
    </row>
    <row r="32" spans="1:15" x14ac:dyDescent="0.25">
      <c r="A32" s="39">
        <v>26</v>
      </c>
      <c r="B32" s="6" t="s">
        <v>62</v>
      </c>
      <c r="C32" s="46" t="s">
        <v>3</v>
      </c>
      <c r="D32" s="134"/>
      <c r="E32" s="126" t="s">
        <v>12</v>
      </c>
      <c r="F32" s="81" t="s">
        <v>105</v>
      </c>
      <c r="G32" s="81" t="s">
        <v>105</v>
      </c>
      <c r="H32" s="81" t="s">
        <v>105</v>
      </c>
      <c r="I32" s="81" t="s">
        <v>105</v>
      </c>
      <c r="J32" s="7">
        <v>3</v>
      </c>
      <c r="K32" s="46">
        <v>5</v>
      </c>
      <c r="L32" s="60">
        <f t="shared" si="0"/>
        <v>8</v>
      </c>
      <c r="M32" s="61">
        <v>0</v>
      </c>
      <c r="N32" s="60">
        <f t="shared" si="1"/>
        <v>8</v>
      </c>
      <c r="O32" s="62">
        <f t="shared" si="2"/>
        <v>-146.5</v>
      </c>
    </row>
    <row r="33" spans="1:15" x14ac:dyDescent="0.25">
      <c r="A33" s="39">
        <v>26</v>
      </c>
      <c r="B33" s="6" t="s">
        <v>154</v>
      </c>
      <c r="C33" s="46" t="s">
        <v>4</v>
      </c>
      <c r="D33" s="134">
        <v>12500</v>
      </c>
      <c r="E33" s="128" t="s">
        <v>105</v>
      </c>
      <c r="F33" s="81" t="s">
        <v>105</v>
      </c>
      <c r="G33" s="81" t="s">
        <v>105</v>
      </c>
      <c r="H33" s="5">
        <v>5</v>
      </c>
      <c r="I33" s="7" t="s">
        <v>12</v>
      </c>
      <c r="J33" s="7"/>
      <c r="K33" s="46"/>
      <c r="L33" s="60">
        <f t="shared" si="0"/>
        <v>5</v>
      </c>
      <c r="M33" s="61">
        <v>0</v>
      </c>
      <c r="N33" s="60">
        <f t="shared" si="1"/>
        <v>5</v>
      </c>
      <c r="O33" s="62">
        <f t="shared" si="2"/>
        <v>-149.5</v>
      </c>
    </row>
    <row r="34" spans="1:15" x14ac:dyDescent="0.25">
      <c r="A34" s="39">
        <v>27</v>
      </c>
      <c r="B34" s="6" t="s">
        <v>99</v>
      </c>
      <c r="C34" s="46" t="s">
        <v>3</v>
      </c>
      <c r="D34" s="134"/>
      <c r="E34" s="128" t="s">
        <v>105</v>
      </c>
      <c r="F34" s="5">
        <v>4</v>
      </c>
      <c r="G34" s="81" t="s">
        <v>105</v>
      </c>
      <c r="H34" s="81" t="s">
        <v>105</v>
      </c>
      <c r="I34" s="81" t="s">
        <v>105</v>
      </c>
      <c r="J34" s="7"/>
      <c r="K34" s="46"/>
      <c r="L34" s="60">
        <f t="shared" si="0"/>
        <v>4</v>
      </c>
      <c r="M34" s="61">
        <v>0</v>
      </c>
      <c r="N34" s="60">
        <f t="shared" si="1"/>
        <v>4</v>
      </c>
      <c r="O34" s="62">
        <f t="shared" si="2"/>
        <v>-150.5</v>
      </c>
    </row>
    <row r="35" spans="1:15" x14ac:dyDescent="0.25">
      <c r="A35" s="39">
        <v>27</v>
      </c>
      <c r="B35" s="6" t="s">
        <v>64</v>
      </c>
      <c r="C35" s="46" t="s">
        <v>4</v>
      </c>
      <c r="D35" s="134"/>
      <c r="E35" s="126" t="s">
        <v>12</v>
      </c>
      <c r="F35" s="81" t="s">
        <v>105</v>
      </c>
      <c r="G35" s="81" t="s">
        <v>105</v>
      </c>
      <c r="H35" s="81" t="s">
        <v>105</v>
      </c>
      <c r="I35" s="81" t="s">
        <v>105</v>
      </c>
      <c r="J35" s="7"/>
      <c r="K35" s="46"/>
      <c r="L35" s="60">
        <f t="shared" si="0"/>
        <v>0</v>
      </c>
      <c r="M35" s="61">
        <v>0</v>
      </c>
      <c r="N35" s="60">
        <f t="shared" si="1"/>
        <v>0</v>
      </c>
      <c r="O35" s="62">
        <f t="shared" si="2"/>
        <v>-154.5</v>
      </c>
    </row>
    <row r="36" spans="1:15" x14ac:dyDescent="0.25">
      <c r="A36" s="39">
        <v>27</v>
      </c>
      <c r="B36" s="6" t="s">
        <v>153</v>
      </c>
      <c r="C36" s="46" t="s">
        <v>4</v>
      </c>
      <c r="D36" s="134"/>
      <c r="E36" s="128" t="s">
        <v>105</v>
      </c>
      <c r="F36" s="81" t="s">
        <v>105</v>
      </c>
      <c r="G36" s="81" t="s">
        <v>105</v>
      </c>
      <c r="H36" s="7" t="s">
        <v>12</v>
      </c>
      <c r="I36" s="81" t="s">
        <v>105</v>
      </c>
      <c r="J36" s="7"/>
      <c r="K36" s="46"/>
      <c r="L36" s="60">
        <f t="shared" si="0"/>
        <v>0</v>
      </c>
      <c r="M36" s="61">
        <v>0</v>
      </c>
      <c r="N36" s="60">
        <f t="shared" si="1"/>
        <v>0</v>
      </c>
      <c r="O36" s="62">
        <f t="shared" si="2"/>
        <v>-154.5</v>
      </c>
    </row>
    <row r="37" spans="1:15" x14ac:dyDescent="0.25">
      <c r="A37" s="39">
        <v>27</v>
      </c>
      <c r="B37" s="6" t="s">
        <v>190</v>
      </c>
      <c r="C37" s="46" t="s">
        <v>3</v>
      </c>
      <c r="D37" s="134"/>
      <c r="E37" s="128" t="s">
        <v>105</v>
      </c>
      <c r="F37" s="81" t="s">
        <v>105</v>
      </c>
      <c r="G37" s="81" t="s">
        <v>105</v>
      </c>
      <c r="H37" s="81" t="s">
        <v>105</v>
      </c>
      <c r="I37" s="81" t="s">
        <v>105</v>
      </c>
      <c r="J37" s="69" t="s">
        <v>89</v>
      </c>
      <c r="K37" s="69" t="s">
        <v>89</v>
      </c>
      <c r="L37" s="60">
        <f t="shared" ref="L37" si="3">SUM(E37:K37)</f>
        <v>0</v>
      </c>
      <c r="M37" s="61">
        <v>0</v>
      </c>
      <c r="N37" s="60">
        <f t="shared" ref="N37" si="4">L37-M37</f>
        <v>0</v>
      </c>
      <c r="O37" s="62">
        <f t="shared" ref="O37" si="5">N37-$N$7</f>
        <v>-154.5</v>
      </c>
    </row>
    <row r="38" spans="1:15" x14ac:dyDescent="0.25">
      <c r="A38" s="39">
        <v>27</v>
      </c>
      <c r="B38" s="6" t="s">
        <v>191</v>
      </c>
      <c r="C38" s="46" t="s">
        <v>3</v>
      </c>
      <c r="D38" s="134"/>
      <c r="E38" s="128" t="s">
        <v>105</v>
      </c>
      <c r="F38" s="81" t="s">
        <v>105</v>
      </c>
      <c r="G38" s="81" t="s">
        <v>105</v>
      </c>
      <c r="H38" s="81" t="s">
        <v>105</v>
      </c>
      <c r="I38" s="81" t="s">
        <v>105</v>
      </c>
      <c r="J38" s="69" t="s">
        <v>89</v>
      </c>
      <c r="K38" s="69" t="s">
        <v>89</v>
      </c>
      <c r="L38" s="60">
        <f t="shared" ref="L38" si="6">SUM(E38:K38)</f>
        <v>0</v>
      </c>
      <c r="M38" s="61">
        <v>0</v>
      </c>
      <c r="N38" s="60">
        <f t="shared" ref="N38" si="7">L38-M38</f>
        <v>0</v>
      </c>
      <c r="O38" s="62">
        <f t="shared" ref="O38" si="8">N38-$N$7</f>
        <v>-154.5</v>
      </c>
    </row>
    <row r="39" spans="1:15" x14ac:dyDescent="0.25">
      <c r="A39" s="39">
        <v>27</v>
      </c>
      <c r="B39" s="6" t="s">
        <v>192</v>
      </c>
      <c r="C39" s="46" t="s">
        <v>4</v>
      </c>
      <c r="D39" s="134"/>
      <c r="E39" s="128" t="s">
        <v>105</v>
      </c>
      <c r="F39" s="81" t="s">
        <v>105</v>
      </c>
      <c r="G39" s="81" t="s">
        <v>105</v>
      </c>
      <c r="H39" s="81" t="s">
        <v>105</v>
      </c>
      <c r="I39" s="81" t="s">
        <v>105</v>
      </c>
      <c r="J39" s="69" t="s">
        <v>89</v>
      </c>
      <c r="K39" s="69" t="s">
        <v>89</v>
      </c>
      <c r="L39" s="60">
        <f t="shared" ref="L39" si="9">SUM(E39:K39)</f>
        <v>0</v>
      </c>
      <c r="M39" s="61">
        <v>0</v>
      </c>
      <c r="N39" s="60">
        <f t="shared" ref="N39" si="10">L39-M39</f>
        <v>0</v>
      </c>
      <c r="O39" s="62">
        <f t="shared" ref="O39" si="11">N39-$N$7</f>
        <v>-154.5</v>
      </c>
    </row>
    <row r="40" spans="1:15" x14ac:dyDescent="0.25">
      <c r="A40" s="39"/>
      <c r="B40" s="6" t="s">
        <v>54</v>
      </c>
      <c r="C40" s="46" t="s">
        <v>4</v>
      </c>
      <c r="D40" s="134"/>
      <c r="E40" s="129" t="s">
        <v>89</v>
      </c>
      <c r="F40" s="81" t="s">
        <v>105</v>
      </c>
      <c r="G40" s="81" t="s">
        <v>105</v>
      </c>
      <c r="H40" s="81" t="s">
        <v>105</v>
      </c>
      <c r="I40" s="81" t="s">
        <v>105</v>
      </c>
      <c r="J40" s="7"/>
      <c r="K40" s="46"/>
      <c r="L40" s="60">
        <f t="shared" ref="L40:L43" si="12">SUM(E40:K40)</f>
        <v>0</v>
      </c>
      <c r="M40" s="61">
        <v>0</v>
      </c>
      <c r="N40" s="60">
        <f t="shared" ref="N40:N43" si="13">L40-M40</f>
        <v>0</v>
      </c>
      <c r="O40" s="62">
        <f t="shared" ref="O40:O43" si="14">N40-$N$7</f>
        <v>-154.5</v>
      </c>
    </row>
    <row r="41" spans="1:15" x14ac:dyDescent="0.25">
      <c r="A41" s="39"/>
      <c r="B41" s="6" t="s">
        <v>55</v>
      </c>
      <c r="C41" s="46" t="s">
        <v>3</v>
      </c>
      <c r="D41" s="133"/>
      <c r="E41" s="129" t="s">
        <v>89</v>
      </c>
      <c r="F41" s="81" t="s">
        <v>105</v>
      </c>
      <c r="G41" s="81" t="s">
        <v>105</v>
      </c>
      <c r="H41" s="81" t="s">
        <v>105</v>
      </c>
      <c r="I41" s="81" t="s">
        <v>105</v>
      </c>
      <c r="J41" s="7"/>
      <c r="K41" s="46"/>
      <c r="L41" s="60">
        <f t="shared" si="12"/>
        <v>0</v>
      </c>
      <c r="M41" s="61">
        <v>0</v>
      </c>
      <c r="N41" s="60">
        <f t="shared" si="13"/>
        <v>0</v>
      </c>
      <c r="O41" s="62">
        <f t="shared" si="14"/>
        <v>-154.5</v>
      </c>
    </row>
    <row r="42" spans="1:15" x14ac:dyDescent="0.25">
      <c r="A42" s="39"/>
      <c r="B42" s="6" t="s">
        <v>57</v>
      </c>
      <c r="C42" s="46" t="s">
        <v>3</v>
      </c>
      <c r="D42" s="133"/>
      <c r="E42" s="129" t="s">
        <v>89</v>
      </c>
      <c r="F42" s="81" t="s">
        <v>105</v>
      </c>
      <c r="G42" s="81" t="s">
        <v>105</v>
      </c>
      <c r="H42" s="81" t="s">
        <v>105</v>
      </c>
      <c r="I42" s="81" t="s">
        <v>105</v>
      </c>
      <c r="J42" s="7"/>
      <c r="K42" s="46"/>
      <c r="L42" s="60">
        <f t="shared" si="12"/>
        <v>0</v>
      </c>
      <c r="M42" s="61">
        <v>0</v>
      </c>
      <c r="N42" s="60">
        <f t="shared" si="13"/>
        <v>0</v>
      </c>
      <c r="O42" s="62">
        <f t="shared" si="14"/>
        <v>-154.5</v>
      </c>
    </row>
    <row r="43" spans="1:15" x14ac:dyDescent="0.25">
      <c r="A43" s="39"/>
      <c r="B43" s="6" t="s">
        <v>107</v>
      </c>
      <c r="C43" s="46" t="s">
        <v>3</v>
      </c>
      <c r="D43" s="133"/>
      <c r="E43" s="128" t="s">
        <v>105</v>
      </c>
      <c r="F43" s="81" t="s">
        <v>105</v>
      </c>
      <c r="G43" s="69" t="s">
        <v>89</v>
      </c>
      <c r="H43" s="81" t="s">
        <v>105</v>
      </c>
      <c r="I43" s="81" t="s">
        <v>105</v>
      </c>
      <c r="J43" s="7"/>
      <c r="K43" s="46"/>
      <c r="L43" s="60">
        <f t="shared" si="12"/>
        <v>0</v>
      </c>
      <c r="M43" s="61">
        <v>0</v>
      </c>
      <c r="N43" s="60">
        <f t="shared" si="13"/>
        <v>0</v>
      </c>
      <c r="O43" s="62">
        <f t="shared" si="14"/>
        <v>-154.5</v>
      </c>
    </row>
    <row r="44" spans="1:15" x14ac:dyDescent="0.25">
      <c r="A44" s="39"/>
      <c r="B44" s="6"/>
      <c r="C44" s="46"/>
      <c r="D44" s="133"/>
      <c r="E44" s="126"/>
      <c r="F44" s="7"/>
      <c r="G44" s="7"/>
      <c r="H44" s="7"/>
      <c r="I44" s="7"/>
      <c r="J44" s="7"/>
      <c r="K44" s="46"/>
      <c r="L44" s="60"/>
      <c r="M44" s="61"/>
      <c r="N44" s="63"/>
      <c r="O44" s="62"/>
    </row>
    <row r="45" spans="1:15" x14ac:dyDescent="0.25">
      <c r="A45" s="39"/>
      <c r="B45" s="6"/>
      <c r="C45" s="46"/>
      <c r="D45" s="133"/>
      <c r="E45" s="126"/>
      <c r="F45" s="7"/>
      <c r="G45" s="7"/>
      <c r="H45" s="7"/>
      <c r="I45" s="7"/>
      <c r="J45" s="7"/>
      <c r="K45" s="46"/>
      <c r="L45" s="60"/>
      <c r="M45" s="61"/>
      <c r="N45" s="63"/>
      <c r="O45" s="62"/>
    </row>
    <row r="46" spans="1:15" x14ac:dyDescent="0.25">
      <c r="A46" s="39"/>
      <c r="B46" s="6"/>
      <c r="C46" s="46"/>
      <c r="D46" s="133"/>
      <c r="E46" s="126"/>
      <c r="F46" s="7"/>
      <c r="G46" s="7"/>
      <c r="H46" s="7"/>
      <c r="I46" s="7"/>
      <c r="J46" s="7"/>
      <c r="K46" s="46"/>
      <c r="L46" s="60"/>
      <c r="M46" s="61"/>
      <c r="N46" s="63"/>
      <c r="O46" s="64"/>
    </row>
    <row r="47" spans="1:15" ht="15.75" thickBot="1" x14ac:dyDescent="0.3">
      <c r="A47" s="40"/>
      <c r="B47" s="41"/>
      <c r="C47" s="47"/>
      <c r="D47" s="135"/>
      <c r="E47" s="130"/>
      <c r="F47" s="42"/>
      <c r="G47" s="42"/>
      <c r="H47" s="42"/>
      <c r="I47" s="42"/>
      <c r="J47" s="42"/>
      <c r="K47" s="47"/>
      <c r="L47" s="65"/>
      <c r="M47" s="66"/>
      <c r="N47" s="67"/>
      <c r="O47" s="68"/>
    </row>
    <row r="48" spans="1:15" ht="15.75" thickBot="1" x14ac:dyDescent="0.3">
      <c r="L48" s="1"/>
      <c r="M48" s="1"/>
    </row>
    <row r="49" spans="2:7" ht="15.75" thickBot="1" x14ac:dyDescent="0.3">
      <c r="B49" t="s">
        <v>14</v>
      </c>
      <c r="C49" s="18"/>
      <c r="D49" s="18"/>
      <c r="E49" s="11"/>
      <c r="F49" s="69" t="s">
        <v>90</v>
      </c>
      <c r="G49" s="12"/>
    </row>
  </sheetData>
  <sortState ref="B7:O25">
    <sortCondition descending="1" ref="N7:N25"/>
  </sortState>
  <mergeCells count="1">
    <mergeCell ref="A1:O1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view="pageBreakPreview" topLeftCell="A17" zoomScale="80" zoomScaleNormal="80" zoomScaleSheetLayoutView="80" workbookViewId="0">
      <selection activeCell="G17" sqref="G17"/>
    </sheetView>
  </sheetViews>
  <sheetFormatPr defaultRowHeight="15" x14ac:dyDescent="0.25"/>
  <cols>
    <col min="1" max="1" width="5.7109375" customWidth="1"/>
    <col min="2" max="2" width="40" customWidth="1"/>
    <col min="4" max="10" width="15.7109375" style="1" customWidth="1"/>
    <col min="11" max="12" width="11.28515625" style="50" customWidth="1"/>
    <col min="13" max="13" width="11.28515625" style="1" customWidth="1"/>
    <col min="14" max="14" width="9.140625" style="1"/>
    <col min="16" max="17" width="0" hidden="1" customWidth="1"/>
    <col min="18" max="18" width="36.28515625" bestFit="1" customWidth="1"/>
    <col min="20" max="20" width="42.28515625" hidden="1" customWidth="1"/>
    <col min="22" max="25" width="0" hidden="1" customWidth="1"/>
  </cols>
  <sheetData>
    <row r="1" spans="1:21" s="33" customFormat="1" ht="36" x14ac:dyDescent="0.55000000000000004">
      <c r="A1" s="145" t="s">
        <v>133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21" ht="18.75" x14ac:dyDescent="0.3">
      <c r="B2" s="9"/>
      <c r="D2" s="10"/>
      <c r="F2" s="12"/>
      <c r="G2" s="100">
        <v>43019</v>
      </c>
      <c r="K2" s="15"/>
      <c r="L2" s="15"/>
      <c r="M2"/>
      <c r="N2"/>
    </row>
    <row r="3" spans="1:21" ht="15.75" thickBot="1" x14ac:dyDescent="0.3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</row>
    <row r="4" spans="1:21" ht="45" x14ac:dyDescent="0.25">
      <c r="D4" s="84" t="s">
        <v>20</v>
      </c>
      <c r="E4" s="85" t="s">
        <v>15</v>
      </c>
      <c r="F4" s="85" t="s">
        <v>88</v>
      </c>
      <c r="G4" s="86" t="s">
        <v>137</v>
      </c>
      <c r="H4" s="85" t="s">
        <v>16</v>
      </c>
      <c r="I4" s="85" t="s">
        <v>44</v>
      </c>
      <c r="J4" s="87" t="s">
        <v>45</v>
      </c>
      <c r="K4" s="88" t="s">
        <v>11</v>
      </c>
      <c r="L4" s="89" t="s">
        <v>84</v>
      </c>
      <c r="M4" s="49" t="s">
        <v>85</v>
      </c>
      <c r="N4" s="90" t="s">
        <v>18</v>
      </c>
    </row>
    <row r="5" spans="1:21" ht="45" customHeight="1" thickBot="1" x14ac:dyDescent="0.35">
      <c r="D5" s="34"/>
      <c r="E5" s="35"/>
      <c r="F5" s="35"/>
      <c r="G5" s="35"/>
      <c r="H5" s="36"/>
      <c r="I5" s="35"/>
      <c r="J5" s="43"/>
      <c r="K5" s="48"/>
      <c r="L5" s="51"/>
      <c r="M5" s="52"/>
      <c r="N5" s="53"/>
    </row>
    <row r="6" spans="1:21" ht="20.25" customHeight="1" thickBot="1" x14ac:dyDescent="0.35">
      <c r="B6" s="31" t="s">
        <v>86</v>
      </c>
      <c r="D6" s="17"/>
      <c r="E6" s="32"/>
      <c r="F6" s="17"/>
      <c r="G6" s="32"/>
      <c r="H6" s="32"/>
      <c r="I6" s="17"/>
      <c r="J6" s="44"/>
      <c r="K6" s="54"/>
      <c r="L6" s="55"/>
      <c r="M6" s="56"/>
      <c r="N6" s="57"/>
      <c r="P6" s="8"/>
      <c r="Q6" s="8"/>
      <c r="R6" s="14"/>
      <c r="S6" s="8"/>
      <c r="T6" s="8"/>
      <c r="U6" s="8"/>
    </row>
    <row r="7" spans="1:21" ht="14.45" x14ac:dyDescent="0.3">
      <c r="A7" s="37">
        <v>1</v>
      </c>
      <c r="B7" s="70" t="s">
        <v>68</v>
      </c>
      <c r="C7" s="38" t="s">
        <v>3</v>
      </c>
      <c r="D7" s="38">
        <v>13</v>
      </c>
      <c r="E7" s="38">
        <v>15</v>
      </c>
      <c r="F7" s="38">
        <v>8</v>
      </c>
      <c r="G7" s="38">
        <v>15</v>
      </c>
      <c r="H7" s="38" t="s">
        <v>180</v>
      </c>
      <c r="I7" s="38">
        <v>13</v>
      </c>
      <c r="J7" s="45">
        <v>11</v>
      </c>
      <c r="K7" s="58">
        <f t="shared" ref="K7:K20" si="0">SUM(D7:J7)</f>
        <v>75</v>
      </c>
      <c r="L7" s="59"/>
      <c r="M7" s="58">
        <f t="shared" ref="M7:M20" si="1">K7-L7</f>
        <v>75</v>
      </c>
      <c r="N7" s="83"/>
      <c r="P7" s="7">
        <v>1</v>
      </c>
      <c r="Q7" s="7">
        <v>543</v>
      </c>
    </row>
    <row r="8" spans="1:21" ht="14.45" x14ac:dyDescent="0.3">
      <c r="A8" s="39">
        <v>2</v>
      </c>
      <c r="B8" s="6" t="s">
        <v>66</v>
      </c>
      <c r="C8" s="7" t="s">
        <v>3</v>
      </c>
      <c r="D8" s="7">
        <v>14</v>
      </c>
      <c r="E8" s="7">
        <v>10</v>
      </c>
      <c r="F8" s="5">
        <v>6</v>
      </c>
      <c r="G8" s="7">
        <v>14</v>
      </c>
      <c r="H8" s="5">
        <v>0.5</v>
      </c>
      <c r="I8" s="7">
        <v>15</v>
      </c>
      <c r="J8" s="46">
        <v>14</v>
      </c>
      <c r="K8" s="60">
        <f t="shared" si="0"/>
        <v>73.5</v>
      </c>
      <c r="L8" s="61"/>
      <c r="M8" s="60">
        <f t="shared" si="1"/>
        <v>73.5</v>
      </c>
      <c r="N8" s="62">
        <f t="shared" ref="N8:N20" si="2">M8-$M$7</f>
        <v>-1.5</v>
      </c>
      <c r="P8" s="7">
        <v>2</v>
      </c>
      <c r="Q8" s="7">
        <v>501</v>
      </c>
    </row>
    <row r="9" spans="1:21" ht="14.45" x14ac:dyDescent="0.3">
      <c r="A9" s="39">
        <v>3</v>
      </c>
      <c r="B9" s="6" t="s">
        <v>96</v>
      </c>
      <c r="C9" s="7" t="s">
        <v>3</v>
      </c>
      <c r="D9" s="81" t="s">
        <v>105</v>
      </c>
      <c r="E9" s="7" t="s">
        <v>12</v>
      </c>
      <c r="F9" s="81" t="s">
        <v>105</v>
      </c>
      <c r="G9" s="81">
        <v>13</v>
      </c>
      <c r="H9" s="7">
        <v>12</v>
      </c>
      <c r="I9" s="7">
        <v>12</v>
      </c>
      <c r="J9" s="81" t="s">
        <v>105</v>
      </c>
      <c r="K9" s="60">
        <f t="shared" si="0"/>
        <v>37</v>
      </c>
      <c r="L9" s="61">
        <v>0</v>
      </c>
      <c r="M9" s="60">
        <f t="shared" si="1"/>
        <v>37</v>
      </c>
      <c r="N9" s="62">
        <f t="shared" si="2"/>
        <v>-38</v>
      </c>
      <c r="P9" s="7">
        <v>3</v>
      </c>
      <c r="Q9" s="7">
        <v>554</v>
      </c>
    </row>
    <row r="10" spans="1:21" ht="14.45" x14ac:dyDescent="0.3">
      <c r="A10" s="39">
        <v>4</v>
      </c>
      <c r="B10" s="6" t="s">
        <v>75</v>
      </c>
      <c r="C10" s="7" t="s">
        <v>3</v>
      </c>
      <c r="D10" s="7">
        <v>8</v>
      </c>
      <c r="E10" s="81" t="s">
        <v>105</v>
      </c>
      <c r="F10" s="7">
        <v>15</v>
      </c>
      <c r="G10" s="81" t="s">
        <v>105</v>
      </c>
      <c r="H10" s="81" t="s">
        <v>105</v>
      </c>
      <c r="I10" s="81" t="s">
        <v>105</v>
      </c>
      <c r="J10" s="46">
        <v>11</v>
      </c>
      <c r="K10" s="60">
        <f t="shared" si="0"/>
        <v>34</v>
      </c>
      <c r="L10" s="61">
        <v>0</v>
      </c>
      <c r="M10" s="60">
        <f t="shared" si="1"/>
        <v>34</v>
      </c>
      <c r="N10" s="62">
        <f t="shared" si="2"/>
        <v>-41</v>
      </c>
      <c r="P10" s="7">
        <v>4</v>
      </c>
      <c r="Q10" s="7">
        <v>318</v>
      </c>
    </row>
    <row r="11" spans="1:21" ht="14.45" x14ac:dyDescent="0.3">
      <c r="A11" s="39">
        <v>5</v>
      </c>
      <c r="B11" s="6" t="s">
        <v>70</v>
      </c>
      <c r="C11" s="7" t="s">
        <v>3</v>
      </c>
      <c r="D11" s="7">
        <v>11</v>
      </c>
      <c r="E11" s="7">
        <v>14</v>
      </c>
      <c r="F11" s="5">
        <v>5.5</v>
      </c>
      <c r="G11" s="7" t="s">
        <v>12</v>
      </c>
      <c r="H11" s="7" t="s">
        <v>12</v>
      </c>
      <c r="I11" s="81" t="s">
        <v>105</v>
      </c>
      <c r="J11" s="81" t="s">
        <v>105</v>
      </c>
      <c r="K11" s="60">
        <f t="shared" si="0"/>
        <v>30.5</v>
      </c>
      <c r="L11" s="61">
        <v>0</v>
      </c>
      <c r="M11" s="60">
        <f t="shared" si="1"/>
        <v>30.5</v>
      </c>
      <c r="N11" s="62">
        <f t="shared" si="2"/>
        <v>-44.5</v>
      </c>
      <c r="P11" s="7">
        <v>5</v>
      </c>
      <c r="Q11" s="7">
        <v>512</v>
      </c>
    </row>
    <row r="12" spans="1:21" ht="14.45" x14ac:dyDescent="0.3">
      <c r="A12" s="39">
        <v>6</v>
      </c>
      <c r="B12" s="6" t="s">
        <v>79</v>
      </c>
      <c r="C12" s="7" t="s">
        <v>3</v>
      </c>
      <c r="D12" s="5">
        <v>1</v>
      </c>
      <c r="E12" s="7">
        <v>8</v>
      </c>
      <c r="F12" s="7">
        <v>6</v>
      </c>
      <c r="G12" s="7">
        <v>8</v>
      </c>
      <c r="H12" s="7">
        <v>7</v>
      </c>
      <c r="I12" s="81" t="s">
        <v>105</v>
      </c>
      <c r="J12" s="81" t="s">
        <v>105</v>
      </c>
      <c r="K12" s="60">
        <f t="shared" si="0"/>
        <v>30</v>
      </c>
      <c r="L12" s="61"/>
      <c r="M12" s="60">
        <f t="shared" si="1"/>
        <v>30</v>
      </c>
      <c r="N12" s="62">
        <f t="shared" si="2"/>
        <v>-45</v>
      </c>
      <c r="P12" s="7">
        <v>6</v>
      </c>
      <c r="Q12" s="3">
        <v>522</v>
      </c>
    </row>
    <row r="13" spans="1:21" ht="14.45" x14ac:dyDescent="0.3">
      <c r="A13" s="39">
        <v>7</v>
      </c>
      <c r="B13" s="6" t="s">
        <v>65</v>
      </c>
      <c r="C13" s="7" t="s">
        <v>3</v>
      </c>
      <c r="D13" s="7">
        <v>15</v>
      </c>
      <c r="E13" s="7" t="s">
        <v>12</v>
      </c>
      <c r="F13" s="7" t="s">
        <v>12</v>
      </c>
      <c r="G13" s="7" t="s">
        <v>12</v>
      </c>
      <c r="H13" s="5">
        <v>1</v>
      </c>
      <c r="I13" s="81" t="s">
        <v>105</v>
      </c>
      <c r="J13" s="81" t="s">
        <v>105</v>
      </c>
      <c r="K13" s="60">
        <f t="shared" si="0"/>
        <v>16</v>
      </c>
      <c r="L13" s="61">
        <v>0</v>
      </c>
      <c r="M13" s="60">
        <f t="shared" si="1"/>
        <v>16</v>
      </c>
      <c r="N13" s="62">
        <f t="shared" si="2"/>
        <v>-59</v>
      </c>
      <c r="P13" s="7">
        <v>7</v>
      </c>
      <c r="Q13" s="3">
        <v>545</v>
      </c>
    </row>
    <row r="14" spans="1:21" ht="14.45" x14ac:dyDescent="0.3">
      <c r="A14" s="39">
        <v>8</v>
      </c>
      <c r="B14" s="6" t="s">
        <v>47</v>
      </c>
      <c r="C14" s="7" t="s">
        <v>3</v>
      </c>
      <c r="D14" s="81" t="s">
        <v>105</v>
      </c>
      <c r="E14" s="81" t="s">
        <v>105</v>
      </c>
      <c r="F14" s="81" t="s">
        <v>105</v>
      </c>
      <c r="G14" s="81">
        <v>12</v>
      </c>
      <c r="H14" s="81" t="s">
        <v>105</v>
      </c>
      <c r="I14" s="81" t="s">
        <v>105</v>
      </c>
      <c r="J14" s="81" t="s">
        <v>105</v>
      </c>
      <c r="K14" s="60">
        <f t="shared" si="0"/>
        <v>12</v>
      </c>
      <c r="L14" s="61">
        <v>0</v>
      </c>
      <c r="M14" s="60">
        <f t="shared" si="1"/>
        <v>12</v>
      </c>
      <c r="N14" s="62">
        <f t="shared" si="2"/>
        <v>-63</v>
      </c>
      <c r="P14" s="7">
        <v>8</v>
      </c>
      <c r="Q14" s="7">
        <v>528</v>
      </c>
    </row>
    <row r="15" spans="1:21" ht="14.45" x14ac:dyDescent="0.3">
      <c r="A15" s="39">
        <v>9</v>
      </c>
      <c r="B15" s="6" t="s">
        <v>73</v>
      </c>
      <c r="C15" s="7" t="s">
        <v>3</v>
      </c>
      <c r="D15" s="7">
        <v>9</v>
      </c>
      <c r="E15" s="81" t="s">
        <v>105</v>
      </c>
      <c r="F15" s="81" t="s">
        <v>105</v>
      </c>
      <c r="G15" s="81" t="s">
        <v>105</v>
      </c>
      <c r="H15" s="81" t="s">
        <v>105</v>
      </c>
      <c r="I15" s="81" t="s">
        <v>105</v>
      </c>
      <c r="J15" s="81" t="s">
        <v>105</v>
      </c>
      <c r="K15" s="60">
        <f t="shared" si="0"/>
        <v>9</v>
      </c>
      <c r="L15" s="61">
        <v>0</v>
      </c>
      <c r="M15" s="60">
        <f t="shared" si="1"/>
        <v>9</v>
      </c>
      <c r="N15" s="62">
        <f t="shared" si="2"/>
        <v>-66</v>
      </c>
      <c r="P15" s="7">
        <v>9</v>
      </c>
      <c r="Q15" s="7">
        <v>553</v>
      </c>
    </row>
    <row r="16" spans="1:21" ht="14.45" x14ac:dyDescent="0.3">
      <c r="A16" s="39">
        <v>10</v>
      </c>
      <c r="B16" s="6" t="s">
        <v>81</v>
      </c>
      <c r="C16" s="7" t="s">
        <v>3</v>
      </c>
      <c r="D16" s="81" t="s">
        <v>105</v>
      </c>
      <c r="E16" s="81" t="s">
        <v>105</v>
      </c>
      <c r="F16" s="81" t="s">
        <v>105</v>
      </c>
      <c r="G16" s="81" t="s">
        <v>105</v>
      </c>
      <c r="H16" s="7" t="s">
        <v>12</v>
      </c>
      <c r="I16" s="7">
        <v>8</v>
      </c>
      <c r="J16" s="81" t="s">
        <v>105</v>
      </c>
      <c r="K16" s="60">
        <f t="shared" si="0"/>
        <v>8</v>
      </c>
      <c r="L16" s="61">
        <v>0</v>
      </c>
      <c r="M16" s="60">
        <f t="shared" si="1"/>
        <v>8</v>
      </c>
      <c r="N16" s="62">
        <f t="shared" si="2"/>
        <v>-67</v>
      </c>
      <c r="P16" s="7">
        <v>10</v>
      </c>
      <c r="Q16" s="3">
        <v>507</v>
      </c>
    </row>
    <row r="17" spans="1:17" ht="14.45" x14ac:dyDescent="0.3">
      <c r="A17" s="39">
        <v>11</v>
      </c>
      <c r="B17" s="6" t="s">
        <v>93</v>
      </c>
      <c r="C17" s="7" t="s">
        <v>3</v>
      </c>
      <c r="D17" s="81" t="s">
        <v>105</v>
      </c>
      <c r="E17" s="7">
        <v>5</v>
      </c>
      <c r="F17" s="81" t="s">
        <v>105</v>
      </c>
      <c r="G17" s="81" t="s">
        <v>105</v>
      </c>
      <c r="H17" s="81" t="s">
        <v>105</v>
      </c>
      <c r="I17" s="81" t="s">
        <v>105</v>
      </c>
      <c r="J17" s="81" t="s">
        <v>105</v>
      </c>
      <c r="K17" s="60">
        <f t="shared" si="0"/>
        <v>5</v>
      </c>
      <c r="L17" s="61">
        <v>0</v>
      </c>
      <c r="M17" s="60">
        <f t="shared" si="1"/>
        <v>5</v>
      </c>
      <c r="N17" s="62">
        <f t="shared" si="2"/>
        <v>-70</v>
      </c>
      <c r="P17" s="7">
        <v>11</v>
      </c>
      <c r="Q17" s="7">
        <v>551</v>
      </c>
    </row>
    <row r="18" spans="1:17" x14ac:dyDescent="0.25">
      <c r="A18" s="39">
        <v>12</v>
      </c>
      <c r="B18" s="6" t="s">
        <v>181</v>
      </c>
      <c r="C18" s="7" t="s">
        <v>3</v>
      </c>
      <c r="D18" s="81" t="s">
        <v>105</v>
      </c>
      <c r="E18" s="81" t="s">
        <v>105</v>
      </c>
      <c r="F18" s="81" t="s">
        <v>105</v>
      </c>
      <c r="G18" s="81" t="s">
        <v>105</v>
      </c>
      <c r="H18" s="7" t="s">
        <v>12</v>
      </c>
      <c r="I18" s="7">
        <v>4</v>
      </c>
      <c r="J18" s="81" t="s">
        <v>105</v>
      </c>
      <c r="K18" s="60">
        <f t="shared" si="0"/>
        <v>4</v>
      </c>
      <c r="L18" s="61">
        <v>0</v>
      </c>
      <c r="M18" s="60">
        <f t="shared" si="1"/>
        <v>4</v>
      </c>
      <c r="N18" s="62">
        <f t="shared" si="2"/>
        <v>-71</v>
      </c>
      <c r="P18" s="7">
        <v>16</v>
      </c>
      <c r="Q18" s="7">
        <v>505</v>
      </c>
    </row>
    <row r="19" spans="1:17" x14ac:dyDescent="0.25">
      <c r="A19" s="39">
        <v>13</v>
      </c>
      <c r="B19" s="6" t="s">
        <v>179</v>
      </c>
      <c r="C19" s="7" t="s">
        <v>3</v>
      </c>
      <c r="D19" s="81" t="s">
        <v>105</v>
      </c>
      <c r="E19" s="81" t="s">
        <v>105</v>
      </c>
      <c r="F19" s="81" t="s">
        <v>105</v>
      </c>
      <c r="G19" s="81" t="s">
        <v>105</v>
      </c>
      <c r="H19" s="81" t="s">
        <v>105</v>
      </c>
      <c r="I19" s="81" t="s">
        <v>105</v>
      </c>
      <c r="J19" s="46">
        <v>4</v>
      </c>
      <c r="K19" s="60">
        <f t="shared" si="0"/>
        <v>4</v>
      </c>
      <c r="L19" s="61">
        <v>0</v>
      </c>
      <c r="M19" s="60">
        <f t="shared" si="1"/>
        <v>4</v>
      </c>
      <c r="N19" s="62">
        <f t="shared" si="2"/>
        <v>-71</v>
      </c>
      <c r="P19" s="7">
        <v>12</v>
      </c>
      <c r="Q19" s="3">
        <v>513</v>
      </c>
    </row>
    <row r="20" spans="1:17" x14ac:dyDescent="0.25">
      <c r="A20" s="39">
        <v>13</v>
      </c>
      <c r="B20" s="6" t="s">
        <v>80</v>
      </c>
      <c r="C20" s="7" t="s">
        <v>3</v>
      </c>
      <c r="D20" s="7">
        <v>0</v>
      </c>
      <c r="E20" s="81" t="s">
        <v>105</v>
      </c>
      <c r="F20" s="81" t="s">
        <v>105</v>
      </c>
      <c r="G20" s="81" t="s">
        <v>105</v>
      </c>
      <c r="H20" s="81" t="s">
        <v>105</v>
      </c>
      <c r="I20" s="81" t="s">
        <v>105</v>
      </c>
      <c r="J20" s="46">
        <v>2</v>
      </c>
      <c r="K20" s="60">
        <f t="shared" si="0"/>
        <v>2</v>
      </c>
      <c r="L20" s="61">
        <v>0</v>
      </c>
      <c r="M20" s="60">
        <f t="shared" si="1"/>
        <v>2</v>
      </c>
      <c r="N20" s="62">
        <f t="shared" si="2"/>
        <v>-73</v>
      </c>
      <c r="P20" s="7">
        <v>12</v>
      </c>
      <c r="Q20" s="3">
        <v>513</v>
      </c>
    </row>
    <row r="21" spans="1:17" thickBot="1" x14ac:dyDescent="0.35">
      <c r="A21" s="40"/>
      <c r="B21" s="41"/>
      <c r="C21" s="42"/>
      <c r="D21" s="42"/>
      <c r="E21" s="42"/>
      <c r="F21" s="42"/>
      <c r="G21" s="42"/>
      <c r="H21" s="42"/>
      <c r="I21" s="42"/>
      <c r="J21" s="47"/>
      <c r="K21" s="65"/>
      <c r="L21" s="66"/>
      <c r="M21" s="65"/>
      <c r="N21" s="79"/>
      <c r="P21" s="7">
        <v>13</v>
      </c>
      <c r="Q21" s="7">
        <v>55</v>
      </c>
    </row>
    <row r="22" spans="1:17" ht="14.45" x14ac:dyDescent="0.3">
      <c r="A22" s="72">
        <v>1</v>
      </c>
      <c r="B22" s="73" t="s">
        <v>78</v>
      </c>
      <c r="C22" s="74" t="s">
        <v>2</v>
      </c>
      <c r="D22" s="91">
        <v>5</v>
      </c>
      <c r="E22" s="7">
        <v>15</v>
      </c>
      <c r="F22" s="74">
        <v>15</v>
      </c>
      <c r="G22" s="7" t="s">
        <v>12</v>
      </c>
      <c r="H22" s="74">
        <v>14</v>
      </c>
      <c r="I22" s="74">
        <v>15</v>
      </c>
      <c r="J22" s="75">
        <v>15</v>
      </c>
      <c r="K22" s="76">
        <f t="shared" ref="K22:K27" si="3">SUM(D22:J22)</f>
        <v>79</v>
      </c>
      <c r="L22" s="77">
        <v>0</v>
      </c>
      <c r="M22" s="76">
        <f t="shared" ref="M22:M27" si="4">K22-L22</f>
        <v>79</v>
      </c>
      <c r="N22" s="78">
        <f t="shared" ref="N22:N27" si="5">M22-$M$22</f>
        <v>0</v>
      </c>
      <c r="P22" s="7">
        <v>14</v>
      </c>
      <c r="Q22" s="7">
        <v>555</v>
      </c>
    </row>
    <row r="23" spans="1:17" ht="14.45" x14ac:dyDescent="0.3">
      <c r="A23" s="39">
        <v>2</v>
      </c>
      <c r="B23" s="6" t="s">
        <v>67</v>
      </c>
      <c r="C23" s="7" t="s">
        <v>2</v>
      </c>
      <c r="D23" s="7">
        <v>15</v>
      </c>
      <c r="E23" s="7" t="s">
        <v>12</v>
      </c>
      <c r="F23" s="7">
        <v>13</v>
      </c>
      <c r="G23" s="5">
        <v>3.5</v>
      </c>
      <c r="H23" s="7">
        <v>15</v>
      </c>
      <c r="I23" s="7">
        <v>14</v>
      </c>
      <c r="J23" s="46">
        <v>14</v>
      </c>
      <c r="K23" s="60">
        <f t="shared" si="3"/>
        <v>74.5</v>
      </c>
      <c r="L23" s="61">
        <v>0</v>
      </c>
      <c r="M23" s="60">
        <f t="shared" si="4"/>
        <v>74.5</v>
      </c>
      <c r="N23" s="62">
        <f t="shared" si="5"/>
        <v>-4.5</v>
      </c>
      <c r="P23" s="7">
        <v>15</v>
      </c>
      <c r="Q23" s="3">
        <v>502</v>
      </c>
    </row>
    <row r="24" spans="1:17" ht="14.45" x14ac:dyDescent="0.3">
      <c r="A24" s="39">
        <v>3</v>
      </c>
      <c r="B24" s="6" t="s">
        <v>92</v>
      </c>
      <c r="C24" s="7" t="s">
        <v>2</v>
      </c>
      <c r="D24" s="81" t="s">
        <v>105</v>
      </c>
      <c r="E24" s="7">
        <v>14</v>
      </c>
      <c r="F24" s="5">
        <v>5.5</v>
      </c>
      <c r="G24" s="7">
        <v>15</v>
      </c>
      <c r="H24" s="7">
        <v>13</v>
      </c>
      <c r="I24" s="5">
        <v>4</v>
      </c>
      <c r="J24" s="46">
        <v>13</v>
      </c>
      <c r="K24" s="60">
        <f t="shared" si="3"/>
        <v>64.5</v>
      </c>
      <c r="L24" s="61">
        <v>0</v>
      </c>
      <c r="M24" s="60">
        <f t="shared" si="4"/>
        <v>64.5</v>
      </c>
      <c r="N24" s="62">
        <f t="shared" si="5"/>
        <v>-14.5</v>
      </c>
      <c r="P24" s="7">
        <v>16</v>
      </c>
      <c r="Q24" s="7">
        <v>505</v>
      </c>
    </row>
    <row r="25" spans="1:17" ht="15.75" thickBot="1" x14ac:dyDescent="0.3">
      <c r="A25" s="39">
        <v>4</v>
      </c>
      <c r="B25" s="6" t="s">
        <v>81</v>
      </c>
      <c r="C25" s="7" t="s">
        <v>2</v>
      </c>
      <c r="D25" s="7">
        <v>0</v>
      </c>
      <c r="E25" s="7">
        <v>13</v>
      </c>
      <c r="F25" s="7">
        <v>14</v>
      </c>
      <c r="G25" s="5">
        <v>4</v>
      </c>
      <c r="H25" s="81" t="s">
        <v>105</v>
      </c>
      <c r="I25" s="81" t="s">
        <v>105</v>
      </c>
      <c r="J25" s="81" t="s">
        <v>105</v>
      </c>
      <c r="K25" s="60">
        <f t="shared" si="3"/>
        <v>31</v>
      </c>
      <c r="L25" s="61">
        <v>0</v>
      </c>
      <c r="M25" s="60">
        <f t="shared" si="4"/>
        <v>31</v>
      </c>
      <c r="N25" s="62">
        <f t="shared" si="5"/>
        <v>-48</v>
      </c>
      <c r="P25" s="101"/>
      <c r="Q25" s="103"/>
    </row>
    <row r="26" spans="1:17" x14ac:dyDescent="0.25">
      <c r="A26" s="39">
        <v>5</v>
      </c>
      <c r="B26" s="6" t="s">
        <v>178</v>
      </c>
      <c r="C26" s="7" t="s">
        <v>2</v>
      </c>
      <c r="D26" s="81" t="s">
        <v>105</v>
      </c>
      <c r="E26" s="81" t="s">
        <v>105</v>
      </c>
      <c r="F26" s="81" t="s">
        <v>105</v>
      </c>
      <c r="G26" s="81" t="s">
        <v>105</v>
      </c>
      <c r="H26" s="81">
        <v>12</v>
      </c>
      <c r="I26" s="7">
        <v>10</v>
      </c>
      <c r="J26" s="81" t="s">
        <v>105</v>
      </c>
      <c r="K26" s="60">
        <f t="shared" si="3"/>
        <v>22</v>
      </c>
      <c r="L26" s="61">
        <v>0</v>
      </c>
      <c r="M26" s="60">
        <f t="shared" si="4"/>
        <v>22</v>
      </c>
      <c r="N26" s="62">
        <f t="shared" si="5"/>
        <v>-57</v>
      </c>
      <c r="P26" s="73" t="s">
        <v>129</v>
      </c>
      <c r="Q26" s="7">
        <v>519</v>
      </c>
    </row>
    <row r="27" spans="1:17" x14ac:dyDescent="0.25">
      <c r="A27" s="39">
        <v>6</v>
      </c>
      <c r="B27" s="6" t="s">
        <v>95</v>
      </c>
      <c r="C27" s="7" t="s">
        <v>2</v>
      </c>
      <c r="D27" s="81" t="s">
        <v>105</v>
      </c>
      <c r="E27" s="7">
        <v>8</v>
      </c>
      <c r="F27" s="81" t="s">
        <v>105</v>
      </c>
      <c r="G27" s="81" t="s">
        <v>105</v>
      </c>
      <c r="H27" s="81" t="s">
        <v>105</v>
      </c>
      <c r="I27" s="81" t="s">
        <v>105</v>
      </c>
      <c r="J27" s="81" t="s">
        <v>105</v>
      </c>
      <c r="K27" s="60">
        <f t="shared" si="3"/>
        <v>8</v>
      </c>
      <c r="L27" s="61">
        <v>0</v>
      </c>
      <c r="M27" s="60">
        <f t="shared" si="4"/>
        <v>8</v>
      </c>
      <c r="N27" s="62">
        <f t="shared" si="5"/>
        <v>-71</v>
      </c>
      <c r="P27" s="73" t="s">
        <v>129</v>
      </c>
      <c r="Q27" s="7">
        <v>519</v>
      </c>
    </row>
    <row r="28" spans="1:17" x14ac:dyDescent="0.25">
      <c r="A28" s="39"/>
      <c r="B28" s="2" t="s">
        <v>71</v>
      </c>
      <c r="C28" s="7" t="s">
        <v>2</v>
      </c>
      <c r="D28" s="69" t="s">
        <v>89</v>
      </c>
      <c r="E28" s="81" t="s">
        <v>105</v>
      </c>
      <c r="F28" s="81" t="s">
        <v>105</v>
      </c>
      <c r="G28" s="81" t="s">
        <v>105</v>
      </c>
      <c r="H28" s="81" t="s">
        <v>105</v>
      </c>
      <c r="I28" s="81" t="s">
        <v>105</v>
      </c>
      <c r="J28" s="81" t="s">
        <v>105</v>
      </c>
      <c r="K28" s="60">
        <f t="shared" ref="K28" si="6">SUM(D28:J28)</f>
        <v>0</v>
      </c>
      <c r="L28" s="61">
        <v>0</v>
      </c>
      <c r="M28" s="60">
        <f t="shared" ref="M28" si="7">K28-L28</f>
        <v>0</v>
      </c>
      <c r="N28" s="62">
        <f t="shared" ref="N28" si="8">M28-$M$22</f>
        <v>-79</v>
      </c>
      <c r="P28" s="73" t="s">
        <v>129</v>
      </c>
      <c r="Q28" s="7">
        <v>548</v>
      </c>
    </row>
    <row r="29" spans="1:17" ht="15.75" thickBot="1" x14ac:dyDescent="0.3">
      <c r="A29" s="40"/>
      <c r="B29" s="41"/>
      <c r="C29" s="42"/>
      <c r="D29" s="42"/>
      <c r="E29" s="42"/>
      <c r="F29" s="42"/>
      <c r="G29" s="42"/>
      <c r="H29" s="42"/>
      <c r="I29" s="42"/>
      <c r="J29" s="47"/>
      <c r="K29" s="65"/>
      <c r="L29" s="66"/>
      <c r="M29" s="65"/>
      <c r="N29" s="79"/>
      <c r="P29" s="73" t="s">
        <v>129</v>
      </c>
      <c r="Q29" s="7">
        <v>567</v>
      </c>
    </row>
    <row r="30" spans="1:17" x14ac:dyDescent="0.25">
      <c r="A30" s="72">
        <v>1</v>
      </c>
      <c r="B30" s="73" t="s">
        <v>69</v>
      </c>
      <c r="C30" s="74" t="s">
        <v>4</v>
      </c>
      <c r="D30" s="74">
        <v>15</v>
      </c>
      <c r="E30" s="74">
        <v>15</v>
      </c>
      <c r="F30" s="74">
        <v>15</v>
      </c>
      <c r="G30" s="74">
        <v>15</v>
      </c>
      <c r="H30" s="74">
        <v>15</v>
      </c>
      <c r="I30" s="74">
        <v>13</v>
      </c>
      <c r="J30" s="91">
        <v>6</v>
      </c>
      <c r="K30" s="76">
        <f t="shared" ref="K30:K40" si="9">SUM(D30:J30)</f>
        <v>94</v>
      </c>
      <c r="L30" s="77">
        <v>12</v>
      </c>
      <c r="M30" s="76">
        <f t="shared" ref="M30:M40" si="10">K30-L30</f>
        <v>82</v>
      </c>
      <c r="N30" s="78"/>
      <c r="P30" s="6" t="s">
        <v>129</v>
      </c>
      <c r="Q30" s="3">
        <v>589</v>
      </c>
    </row>
    <row r="31" spans="1:17" ht="15.75" thickBot="1" x14ac:dyDescent="0.3">
      <c r="A31" s="39">
        <v>2</v>
      </c>
      <c r="B31" s="6" t="s">
        <v>72</v>
      </c>
      <c r="C31" s="7" t="s">
        <v>4</v>
      </c>
      <c r="D31" s="7">
        <v>14</v>
      </c>
      <c r="E31" s="7" t="s">
        <v>12</v>
      </c>
      <c r="F31" s="5">
        <v>6</v>
      </c>
      <c r="G31" s="5">
        <v>5</v>
      </c>
      <c r="H31" s="7">
        <v>13</v>
      </c>
      <c r="I31" s="7">
        <v>12</v>
      </c>
      <c r="J31" s="7">
        <v>13</v>
      </c>
      <c r="K31" s="60">
        <f t="shared" si="9"/>
        <v>63</v>
      </c>
      <c r="L31" s="61">
        <v>0</v>
      </c>
      <c r="M31" s="60">
        <f t="shared" si="10"/>
        <v>63</v>
      </c>
      <c r="N31" s="62">
        <f t="shared" ref="N31:N40" si="11">M31-$M$30</f>
        <v>-19</v>
      </c>
      <c r="P31" s="41" t="s">
        <v>129</v>
      </c>
      <c r="Q31" s="117">
        <v>552</v>
      </c>
    </row>
    <row r="32" spans="1:17" ht="15.75" thickBot="1" x14ac:dyDescent="0.3">
      <c r="A32" s="39">
        <v>3</v>
      </c>
      <c r="B32" s="6" t="s">
        <v>77</v>
      </c>
      <c r="C32" s="7" t="s">
        <v>4</v>
      </c>
      <c r="D32" s="5">
        <v>5.5</v>
      </c>
      <c r="E32" s="7" t="s">
        <v>12</v>
      </c>
      <c r="F32" s="7" t="s">
        <v>12</v>
      </c>
      <c r="G32" s="7">
        <v>13</v>
      </c>
      <c r="H32" s="7">
        <v>14</v>
      </c>
      <c r="I32" s="7">
        <v>15</v>
      </c>
      <c r="J32" s="142">
        <v>14</v>
      </c>
      <c r="K32" s="60">
        <f t="shared" si="9"/>
        <v>61.5</v>
      </c>
      <c r="L32" s="61">
        <v>0</v>
      </c>
      <c r="M32" s="60">
        <f t="shared" si="10"/>
        <v>61.5</v>
      </c>
      <c r="N32" s="62">
        <f t="shared" si="11"/>
        <v>-20.5</v>
      </c>
      <c r="P32" s="102" t="s">
        <v>158</v>
      </c>
      <c r="Q32" s="119">
        <v>520</v>
      </c>
    </row>
    <row r="33" spans="1:14" x14ac:dyDescent="0.25">
      <c r="A33" s="39">
        <v>4</v>
      </c>
      <c r="B33" s="6" t="s">
        <v>76</v>
      </c>
      <c r="C33" s="7" t="s">
        <v>4</v>
      </c>
      <c r="D33" s="7">
        <v>12</v>
      </c>
      <c r="E33" s="7">
        <v>14</v>
      </c>
      <c r="F33" s="7">
        <v>14</v>
      </c>
      <c r="G33" s="7">
        <v>12</v>
      </c>
      <c r="H33" s="5">
        <v>5.5</v>
      </c>
      <c r="I33" s="81" t="s">
        <v>105</v>
      </c>
      <c r="J33" s="142" t="s">
        <v>105</v>
      </c>
      <c r="K33" s="60">
        <f t="shared" si="9"/>
        <v>57.5</v>
      </c>
      <c r="L33" s="61">
        <v>0</v>
      </c>
      <c r="M33" s="60">
        <f t="shared" si="10"/>
        <v>57.5</v>
      </c>
      <c r="N33" s="62">
        <f t="shared" si="11"/>
        <v>-24.5</v>
      </c>
    </row>
    <row r="34" spans="1:14" x14ac:dyDescent="0.25">
      <c r="A34" s="39">
        <v>5</v>
      </c>
      <c r="B34" s="6" t="s">
        <v>94</v>
      </c>
      <c r="C34" s="7" t="s">
        <v>4</v>
      </c>
      <c r="D34" s="81" t="s">
        <v>105</v>
      </c>
      <c r="E34" s="7">
        <v>12</v>
      </c>
      <c r="F34" s="7">
        <v>13</v>
      </c>
      <c r="G34" s="7">
        <v>11</v>
      </c>
      <c r="H34" s="7" t="s">
        <v>12</v>
      </c>
      <c r="I34" s="7">
        <v>10</v>
      </c>
      <c r="J34" s="46" t="s">
        <v>12</v>
      </c>
      <c r="K34" s="60">
        <f t="shared" si="9"/>
        <v>46</v>
      </c>
      <c r="L34" s="61">
        <v>0</v>
      </c>
      <c r="M34" s="60">
        <f t="shared" si="10"/>
        <v>46</v>
      </c>
      <c r="N34" s="62">
        <f t="shared" si="11"/>
        <v>-36</v>
      </c>
    </row>
    <row r="35" spans="1:14" x14ac:dyDescent="0.25">
      <c r="A35" s="39">
        <v>6</v>
      </c>
      <c r="B35" s="6" t="s">
        <v>150</v>
      </c>
      <c r="C35" s="7" t="s">
        <v>4</v>
      </c>
      <c r="D35" s="81" t="s">
        <v>105</v>
      </c>
      <c r="E35" s="81" t="s">
        <v>105</v>
      </c>
      <c r="F35" s="81" t="s">
        <v>105</v>
      </c>
      <c r="G35" s="7">
        <v>14</v>
      </c>
      <c r="H35" s="7">
        <v>12</v>
      </c>
      <c r="I35" s="7">
        <f>11/2</f>
        <v>5.5</v>
      </c>
      <c r="J35" s="142" t="s">
        <v>105</v>
      </c>
      <c r="K35" s="60">
        <f t="shared" si="9"/>
        <v>31.5</v>
      </c>
      <c r="L35" s="61">
        <v>0</v>
      </c>
      <c r="M35" s="60">
        <f t="shared" si="10"/>
        <v>31.5</v>
      </c>
      <c r="N35" s="62">
        <f t="shared" si="11"/>
        <v>-50.5</v>
      </c>
    </row>
    <row r="36" spans="1:14" x14ac:dyDescent="0.25">
      <c r="A36" s="39">
        <v>7</v>
      </c>
      <c r="B36" s="6" t="s">
        <v>148</v>
      </c>
      <c r="C36" s="7" t="s">
        <v>4</v>
      </c>
      <c r="D36" s="81" t="s">
        <v>105</v>
      </c>
      <c r="E36" s="81" t="s">
        <v>105</v>
      </c>
      <c r="F36" s="81" t="s">
        <v>105</v>
      </c>
      <c r="G36" s="7" t="s">
        <v>12</v>
      </c>
      <c r="H36" s="81" t="s">
        <v>105</v>
      </c>
      <c r="I36" s="7">
        <v>14</v>
      </c>
      <c r="J36" s="46">
        <v>15</v>
      </c>
      <c r="K36" s="60">
        <f t="shared" si="9"/>
        <v>29</v>
      </c>
      <c r="L36" s="61">
        <v>0</v>
      </c>
      <c r="M36" s="60">
        <f t="shared" si="10"/>
        <v>29</v>
      </c>
      <c r="N36" s="62">
        <f t="shared" si="11"/>
        <v>-53</v>
      </c>
    </row>
    <row r="37" spans="1:14" x14ac:dyDescent="0.25">
      <c r="A37" s="39">
        <v>8</v>
      </c>
      <c r="B37" s="6" t="s">
        <v>74</v>
      </c>
      <c r="C37" s="7" t="s">
        <v>4</v>
      </c>
      <c r="D37" s="7">
        <v>13</v>
      </c>
      <c r="E37" s="7">
        <v>13</v>
      </c>
      <c r="F37" s="81" t="s">
        <v>105</v>
      </c>
      <c r="G37" s="81" t="s">
        <v>105</v>
      </c>
      <c r="H37" s="81" t="s">
        <v>105</v>
      </c>
      <c r="I37" s="81" t="s">
        <v>105</v>
      </c>
      <c r="J37" s="46"/>
      <c r="K37" s="60">
        <f t="shared" si="9"/>
        <v>26</v>
      </c>
      <c r="L37" s="61">
        <v>0</v>
      </c>
      <c r="M37" s="60">
        <f t="shared" si="10"/>
        <v>26</v>
      </c>
      <c r="N37" s="62">
        <f t="shared" si="11"/>
        <v>-56</v>
      </c>
    </row>
    <row r="38" spans="1:14" x14ac:dyDescent="0.25">
      <c r="A38" s="39">
        <v>9</v>
      </c>
      <c r="B38" s="6" t="s">
        <v>193</v>
      </c>
      <c r="C38" s="7" t="s">
        <v>4</v>
      </c>
      <c r="D38" s="81" t="s">
        <v>105</v>
      </c>
      <c r="E38" s="81" t="s">
        <v>105</v>
      </c>
      <c r="F38" s="81" t="s">
        <v>105</v>
      </c>
      <c r="G38" s="81" t="s">
        <v>105</v>
      </c>
      <c r="H38" s="81" t="s">
        <v>105</v>
      </c>
      <c r="I38" s="7">
        <v>9</v>
      </c>
      <c r="J38" s="46">
        <v>11</v>
      </c>
      <c r="K38" s="60">
        <f t="shared" si="9"/>
        <v>20</v>
      </c>
      <c r="L38" s="61">
        <v>0</v>
      </c>
      <c r="M38" s="60">
        <f t="shared" si="10"/>
        <v>20</v>
      </c>
      <c r="N38" s="62">
        <f t="shared" si="11"/>
        <v>-62</v>
      </c>
    </row>
    <row r="39" spans="1:14" x14ac:dyDescent="0.25">
      <c r="A39" s="39">
        <v>10</v>
      </c>
      <c r="B39" s="6" t="s">
        <v>149</v>
      </c>
      <c r="C39" s="7" t="s">
        <v>4</v>
      </c>
      <c r="D39" s="81" t="s">
        <v>105</v>
      </c>
      <c r="E39" s="81" t="s">
        <v>105</v>
      </c>
      <c r="F39" s="81" t="s">
        <v>105</v>
      </c>
      <c r="G39" s="5">
        <v>4.5</v>
      </c>
      <c r="H39" s="7" t="s">
        <v>12</v>
      </c>
      <c r="I39" s="81" t="s">
        <v>105</v>
      </c>
      <c r="J39" s="142" t="s">
        <v>105</v>
      </c>
      <c r="K39" s="60">
        <f t="shared" si="9"/>
        <v>4.5</v>
      </c>
      <c r="L39" s="61">
        <v>0</v>
      </c>
      <c r="M39" s="60">
        <f t="shared" si="10"/>
        <v>4.5</v>
      </c>
      <c r="N39" s="62">
        <f t="shared" si="11"/>
        <v>-77.5</v>
      </c>
    </row>
    <row r="40" spans="1:14" x14ac:dyDescent="0.25">
      <c r="A40" s="39">
        <v>11</v>
      </c>
      <c r="B40" s="6" t="s">
        <v>82</v>
      </c>
      <c r="C40" s="7" t="s">
        <v>4</v>
      </c>
      <c r="D40" s="7">
        <v>0</v>
      </c>
      <c r="E40" s="81" t="s">
        <v>105</v>
      </c>
      <c r="F40" s="81" t="s">
        <v>105</v>
      </c>
      <c r="G40" s="81" t="s">
        <v>105</v>
      </c>
      <c r="H40" s="81" t="s">
        <v>105</v>
      </c>
      <c r="I40" s="81" t="s">
        <v>105</v>
      </c>
      <c r="J40" s="142" t="s">
        <v>105</v>
      </c>
      <c r="K40" s="60">
        <f t="shared" si="9"/>
        <v>0</v>
      </c>
      <c r="L40" s="61">
        <v>0</v>
      </c>
      <c r="M40" s="60">
        <f t="shared" si="10"/>
        <v>0</v>
      </c>
      <c r="N40" s="62">
        <f t="shared" si="11"/>
        <v>-82</v>
      </c>
    </row>
    <row r="41" spans="1:14" ht="15.75" thickBot="1" x14ac:dyDescent="0.3">
      <c r="A41" s="92"/>
      <c r="B41" s="93"/>
      <c r="C41" s="30"/>
      <c r="D41" s="30"/>
      <c r="E41" s="30"/>
      <c r="F41" s="30"/>
      <c r="G41" s="30"/>
      <c r="H41" s="30"/>
      <c r="I41" s="30"/>
      <c r="J41" s="94"/>
      <c r="K41" s="95"/>
      <c r="L41" s="96"/>
      <c r="M41" s="97"/>
      <c r="N41" s="98"/>
    </row>
    <row r="42" spans="1:14" x14ac:dyDescent="0.25">
      <c r="A42" s="37">
        <v>1</v>
      </c>
      <c r="B42" s="70" t="s">
        <v>74</v>
      </c>
      <c r="C42" s="38" t="s">
        <v>110</v>
      </c>
      <c r="D42" s="99" t="s">
        <v>105</v>
      </c>
      <c r="E42" s="99" t="s">
        <v>105</v>
      </c>
      <c r="F42" s="99">
        <v>12</v>
      </c>
      <c r="G42" s="38">
        <v>12</v>
      </c>
      <c r="H42" s="38">
        <v>9</v>
      </c>
      <c r="I42" s="38">
        <v>14</v>
      </c>
      <c r="J42" s="45">
        <v>14</v>
      </c>
      <c r="K42" s="58">
        <f t="shared" ref="K42:K43" si="12">SUM(D42:J42)</f>
        <v>61</v>
      </c>
      <c r="L42" s="59">
        <v>0</v>
      </c>
      <c r="M42" s="58">
        <f t="shared" ref="M42:M43" si="13">K42-L42</f>
        <v>61</v>
      </c>
      <c r="N42" s="83"/>
    </row>
    <row r="43" spans="1:14" x14ac:dyDescent="0.25">
      <c r="A43" s="39">
        <v>2</v>
      </c>
      <c r="B43" s="6" t="s">
        <v>146</v>
      </c>
      <c r="C43" s="7" t="s">
        <v>110</v>
      </c>
      <c r="D43" s="113" t="s">
        <v>105</v>
      </c>
      <c r="E43" s="113" t="s">
        <v>105</v>
      </c>
      <c r="F43" s="113" t="s">
        <v>105</v>
      </c>
      <c r="G43" s="7">
        <v>14</v>
      </c>
      <c r="H43" s="7">
        <v>14</v>
      </c>
      <c r="I43" s="7">
        <v>15</v>
      </c>
      <c r="J43" s="46">
        <v>15</v>
      </c>
      <c r="K43" s="60">
        <f t="shared" si="12"/>
        <v>58</v>
      </c>
      <c r="L43" s="61">
        <v>0</v>
      </c>
      <c r="M43" s="60">
        <f t="shared" si="13"/>
        <v>58</v>
      </c>
      <c r="N43" s="62">
        <f>M43-$M$42</f>
        <v>-3</v>
      </c>
    </row>
    <row r="44" spans="1:14" x14ac:dyDescent="0.25">
      <c r="A44" s="39">
        <v>3</v>
      </c>
      <c r="B44" s="6" t="s">
        <v>76</v>
      </c>
      <c r="C44" s="74" t="s">
        <v>110</v>
      </c>
      <c r="D44" s="113" t="s">
        <v>105</v>
      </c>
      <c r="E44" s="113" t="s">
        <v>105</v>
      </c>
      <c r="F44" s="113" t="s">
        <v>105</v>
      </c>
      <c r="G44" s="113" t="s">
        <v>105</v>
      </c>
      <c r="H44" s="113" t="s">
        <v>105</v>
      </c>
      <c r="I44" s="113">
        <v>11</v>
      </c>
      <c r="J44" s="46">
        <v>13</v>
      </c>
      <c r="K44" s="60">
        <f t="shared" ref="K44" si="14">SUM(D44:J44)</f>
        <v>24</v>
      </c>
      <c r="L44" s="61">
        <v>1</v>
      </c>
      <c r="M44" s="60">
        <f t="shared" ref="M44" si="15">K44-L44</f>
        <v>23</v>
      </c>
      <c r="N44" s="62">
        <f>M44-$M$42</f>
        <v>-38</v>
      </c>
    </row>
    <row r="45" spans="1:14" ht="15.75" thickBot="1" x14ac:dyDescent="0.3">
      <c r="A45" s="40"/>
      <c r="B45" s="41"/>
      <c r="C45" s="42"/>
      <c r="D45" s="42"/>
      <c r="E45" s="42"/>
      <c r="F45" s="42"/>
      <c r="G45" s="42"/>
      <c r="H45" s="42"/>
      <c r="I45" s="42"/>
      <c r="J45" s="47"/>
      <c r="K45" s="65"/>
      <c r="L45" s="66"/>
      <c r="M45" s="67"/>
      <c r="N45" s="68"/>
    </row>
    <row r="46" spans="1:14" ht="15.75" thickBot="1" x14ac:dyDescent="0.3">
      <c r="K46" s="1"/>
      <c r="L46" s="1"/>
    </row>
    <row r="47" spans="1:14" ht="15.75" thickBot="1" x14ac:dyDescent="0.3">
      <c r="B47" t="s">
        <v>14</v>
      </c>
      <c r="C47" s="18"/>
      <c r="D47" s="11"/>
      <c r="E47" s="69" t="s">
        <v>90</v>
      </c>
      <c r="F47" s="12"/>
    </row>
  </sheetData>
  <sortState ref="B30:N40">
    <sortCondition descending="1" ref="M30:M40"/>
  </sortState>
  <mergeCells count="1">
    <mergeCell ref="A1:N1"/>
  </mergeCells>
  <pageMargins left="0.7" right="0.7" top="0.75" bottom="0.75" header="0.3" footer="0.3"/>
  <pageSetup paperSize="9" scale="6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view="pageBreakPreview" zoomScale="80" zoomScaleNormal="80" zoomScaleSheetLayoutView="80" workbookViewId="0">
      <selection activeCell="G17" sqref="G17"/>
    </sheetView>
  </sheetViews>
  <sheetFormatPr defaultRowHeight="15" x14ac:dyDescent="0.25"/>
  <cols>
    <col min="1" max="1" width="5.7109375" customWidth="1"/>
    <col min="2" max="2" width="40" customWidth="1"/>
    <col min="4" max="10" width="15.7109375" style="1" customWidth="1"/>
    <col min="11" max="12" width="11.28515625" style="15" customWidth="1"/>
    <col min="13" max="13" width="11.28515625" customWidth="1"/>
    <col min="14" max="14" width="9.140625" style="1"/>
    <col min="15" max="15" width="2.140625" customWidth="1"/>
    <col min="16" max="16" width="2.5703125" customWidth="1"/>
    <col min="18" max="19" width="0" hidden="1" customWidth="1"/>
    <col min="20" max="20" width="42.28515625" bestFit="1" customWidth="1"/>
    <col min="21" max="21" width="7.5703125" customWidth="1"/>
    <col min="22" max="22" width="0" hidden="1" customWidth="1"/>
    <col min="24" max="25" width="0" hidden="1" customWidth="1"/>
  </cols>
  <sheetData>
    <row r="1" spans="1:19" s="33" customFormat="1" ht="36" x14ac:dyDescent="0.55000000000000004">
      <c r="A1" s="145" t="s">
        <v>134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9" ht="18.75" x14ac:dyDescent="0.3">
      <c r="B2" s="9"/>
      <c r="D2" s="10"/>
      <c r="F2" s="12"/>
      <c r="G2" s="100">
        <v>43019</v>
      </c>
      <c r="N2"/>
    </row>
    <row r="3" spans="1:19" ht="15.75" thickBot="1" x14ac:dyDescent="0.3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</row>
    <row r="4" spans="1:19" ht="45" x14ac:dyDescent="0.25">
      <c r="D4" s="84" t="s">
        <v>20</v>
      </c>
      <c r="E4" s="85" t="s">
        <v>15</v>
      </c>
      <c r="F4" s="85" t="s">
        <v>88</v>
      </c>
      <c r="G4" s="86" t="s">
        <v>137</v>
      </c>
      <c r="H4" s="85" t="s">
        <v>16</v>
      </c>
      <c r="I4" s="85" t="s">
        <v>44</v>
      </c>
      <c r="J4" s="87" t="s">
        <v>45</v>
      </c>
      <c r="K4" s="88" t="s">
        <v>11</v>
      </c>
      <c r="L4" s="89" t="s">
        <v>84</v>
      </c>
      <c r="M4" s="49" t="s">
        <v>85</v>
      </c>
      <c r="N4" s="90" t="s">
        <v>18</v>
      </c>
    </row>
    <row r="5" spans="1:19" ht="45" customHeight="1" thickBot="1" x14ac:dyDescent="0.35">
      <c r="D5" s="34"/>
      <c r="E5" s="35"/>
      <c r="F5" s="35"/>
      <c r="G5" s="35"/>
      <c r="H5" s="36"/>
      <c r="I5" s="35"/>
      <c r="J5" s="43"/>
      <c r="K5" s="48"/>
      <c r="L5" s="51"/>
      <c r="M5" s="52"/>
      <c r="N5" s="53"/>
    </row>
    <row r="6" spans="1:19" ht="20.25" customHeight="1" thickBot="1" x14ac:dyDescent="0.3">
      <c r="B6" s="31" t="s">
        <v>87</v>
      </c>
      <c r="D6" s="17"/>
      <c r="E6" s="32"/>
      <c r="F6" s="17"/>
      <c r="G6" s="32"/>
      <c r="H6" s="32"/>
      <c r="I6" s="17"/>
      <c r="J6" s="44"/>
      <c r="K6" s="54"/>
      <c r="L6" s="55"/>
      <c r="M6" s="56"/>
      <c r="N6" s="57"/>
    </row>
    <row r="7" spans="1:19" x14ac:dyDescent="0.25">
      <c r="A7" s="37">
        <v>1</v>
      </c>
      <c r="B7" s="70" t="s">
        <v>48</v>
      </c>
      <c r="C7" s="38" t="s">
        <v>3</v>
      </c>
      <c r="D7" s="38">
        <v>14</v>
      </c>
      <c r="E7" s="38">
        <v>10</v>
      </c>
      <c r="F7" s="139">
        <v>6</v>
      </c>
      <c r="G7" s="38">
        <v>14</v>
      </c>
      <c r="H7" s="139">
        <v>0.5</v>
      </c>
      <c r="I7" s="38">
        <v>15</v>
      </c>
      <c r="J7" s="45">
        <v>14</v>
      </c>
      <c r="K7" s="58">
        <f t="shared" ref="K7:K19" si="0">SUM(D7:J7)</f>
        <v>73.5</v>
      </c>
      <c r="L7" s="59">
        <v>0.5</v>
      </c>
      <c r="M7" s="58">
        <f t="shared" ref="M7:M19" si="1">K7-L7</f>
        <v>73</v>
      </c>
      <c r="N7" s="83">
        <f t="shared" ref="N7:N13" si="2">M7-$M$7</f>
        <v>0</v>
      </c>
    </row>
    <row r="8" spans="1:19" x14ac:dyDescent="0.25">
      <c r="A8" s="39">
        <v>2</v>
      </c>
      <c r="B8" s="6" t="s">
        <v>50</v>
      </c>
      <c r="C8" s="7" t="s">
        <v>3</v>
      </c>
      <c r="D8" s="7">
        <v>12</v>
      </c>
      <c r="E8" s="7">
        <v>15</v>
      </c>
      <c r="F8" s="7">
        <v>8</v>
      </c>
      <c r="G8" s="7">
        <v>15</v>
      </c>
      <c r="H8" s="7" t="s">
        <v>180</v>
      </c>
      <c r="I8" s="7">
        <v>13</v>
      </c>
      <c r="J8" s="46">
        <v>10</v>
      </c>
      <c r="K8" s="60">
        <f t="shared" si="0"/>
        <v>73</v>
      </c>
      <c r="L8" s="61">
        <v>8</v>
      </c>
      <c r="M8" s="60">
        <f t="shared" si="1"/>
        <v>65</v>
      </c>
      <c r="N8" s="62">
        <f t="shared" si="2"/>
        <v>-8</v>
      </c>
    </row>
    <row r="9" spans="1:19" x14ac:dyDescent="0.25">
      <c r="A9" s="39">
        <v>3</v>
      </c>
      <c r="B9" s="6" t="s">
        <v>103</v>
      </c>
      <c r="C9" s="7" t="s">
        <v>3</v>
      </c>
      <c r="D9" s="81" t="s">
        <v>105</v>
      </c>
      <c r="E9" s="7" t="s">
        <v>12</v>
      </c>
      <c r="F9" s="81" t="s">
        <v>105</v>
      </c>
      <c r="G9" s="7">
        <v>13</v>
      </c>
      <c r="H9" s="7">
        <v>12</v>
      </c>
      <c r="I9" s="7">
        <v>12</v>
      </c>
      <c r="J9" s="46"/>
      <c r="K9" s="60">
        <f t="shared" si="0"/>
        <v>37</v>
      </c>
      <c r="L9" s="61">
        <v>0</v>
      </c>
      <c r="M9" s="60">
        <f t="shared" si="1"/>
        <v>37</v>
      </c>
      <c r="N9" s="62">
        <f t="shared" si="2"/>
        <v>-36</v>
      </c>
    </row>
    <row r="10" spans="1:19" ht="14.45" hidden="1" x14ac:dyDescent="0.3">
      <c r="A10" s="39">
        <v>4</v>
      </c>
      <c r="B10" s="6" t="s">
        <v>52</v>
      </c>
      <c r="C10" s="7" t="s">
        <v>3</v>
      </c>
      <c r="D10" s="7">
        <v>10</v>
      </c>
      <c r="E10" s="7">
        <v>14</v>
      </c>
      <c r="F10" s="5">
        <v>5.5</v>
      </c>
      <c r="G10" s="7" t="s">
        <v>12</v>
      </c>
      <c r="H10" s="7" t="s">
        <v>12</v>
      </c>
      <c r="I10" s="7"/>
      <c r="J10" s="46"/>
      <c r="K10" s="60">
        <f t="shared" si="0"/>
        <v>29.5</v>
      </c>
      <c r="L10" s="61">
        <v>0</v>
      </c>
      <c r="M10" s="60">
        <f t="shared" si="1"/>
        <v>29.5</v>
      </c>
      <c r="N10" s="62">
        <f t="shared" si="2"/>
        <v>-43.5</v>
      </c>
    </row>
    <row r="11" spans="1:19" ht="14.45" hidden="1" x14ac:dyDescent="0.3">
      <c r="A11" s="39">
        <v>5</v>
      </c>
      <c r="B11" s="6" t="s">
        <v>61</v>
      </c>
      <c r="C11" s="7" t="s">
        <v>3</v>
      </c>
      <c r="D11" s="5">
        <v>2</v>
      </c>
      <c r="E11" s="7">
        <v>8</v>
      </c>
      <c r="F11" s="81" t="s">
        <v>105</v>
      </c>
      <c r="G11" s="7">
        <v>8</v>
      </c>
      <c r="H11" s="7">
        <v>7</v>
      </c>
      <c r="I11" s="7"/>
      <c r="J11" s="46"/>
      <c r="K11" s="60">
        <f t="shared" si="0"/>
        <v>25</v>
      </c>
      <c r="L11" s="61">
        <v>0</v>
      </c>
      <c r="M11" s="60">
        <f t="shared" si="1"/>
        <v>25</v>
      </c>
      <c r="N11" s="62">
        <f t="shared" si="2"/>
        <v>-48</v>
      </c>
    </row>
    <row r="12" spans="1:19" ht="14.45" hidden="1" x14ac:dyDescent="0.3">
      <c r="A12" s="39">
        <v>6</v>
      </c>
      <c r="B12" s="6" t="s">
        <v>47</v>
      </c>
      <c r="C12" s="7" t="s">
        <v>3</v>
      </c>
      <c r="D12" s="7">
        <v>15</v>
      </c>
      <c r="E12" s="7" t="s">
        <v>12</v>
      </c>
      <c r="F12" s="81" t="s">
        <v>105</v>
      </c>
      <c r="G12" s="81" t="s">
        <v>105</v>
      </c>
      <c r="H12" s="5">
        <v>1</v>
      </c>
      <c r="I12" s="7"/>
      <c r="J12" s="46"/>
      <c r="K12" s="60">
        <f t="shared" si="0"/>
        <v>16</v>
      </c>
      <c r="L12" s="61">
        <v>0</v>
      </c>
      <c r="M12" s="60">
        <f t="shared" si="1"/>
        <v>16</v>
      </c>
      <c r="N12" s="62">
        <f t="shared" si="2"/>
        <v>-57</v>
      </c>
    </row>
    <row r="13" spans="1:19" ht="14.45" hidden="1" x14ac:dyDescent="0.3">
      <c r="A13" s="39">
        <v>7</v>
      </c>
      <c r="B13" s="20" t="s">
        <v>151</v>
      </c>
      <c r="C13" s="7" t="s">
        <v>3</v>
      </c>
      <c r="D13" s="81" t="s">
        <v>105</v>
      </c>
      <c r="E13" s="81" t="s">
        <v>105</v>
      </c>
      <c r="F13" s="81" t="s">
        <v>105</v>
      </c>
      <c r="G13" s="7">
        <v>12</v>
      </c>
      <c r="H13" s="81" t="s">
        <v>105</v>
      </c>
      <c r="I13" s="7"/>
      <c r="J13" s="46"/>
      <c r="K13" s="60">
        <f t="shared" si="0"/>
        <v>12</v>
      </c>
      <c r="L13" s="61">
        <v>0</v>
      </c>
      <c r="M13" s="60">
        <f t="shared" si="1"/>
        <v>12</v>
      </c>
      <c r="N13" s="62">
        <f t="shared" si="2"/>
        <v>-61</v>
      </c>
    </row>
    <row r="14" spans="1:19" ht="14.45" hidden="1" x14ac:dyDescent="0.3">
      <c r="A14" s="39">
        <v>8</v>
      </c>
      <c r="B14" s="6" t="s">
        <v>63</v>
      </c>
      <c r="C14" s="7" t="s">
        <v>2</v>
      </c>
      <c r="D14" s="81" t="s">
        <v>105</v>
      </c>
      <c r="E14" s="81" t="s">
        <v>105</v>
      </c>
      <c r="F14" s="81" t="s">
        <v>105</v>
      </c>
      <c r="G14" s="81" t="s">
        <v>105</v>
      </c>
      <c r="H14" s="81" t="s">
        <v>105</v>
      </c>
      <c r="I14" s="7">
        <v>8</v>
      </c>
      <c r="J14" s="46"/>
      <c r="K14" s="60">
        <f t="shared" si="0"/>
        <v>8</v>
      </c>
      <c r="L14" s="61">
        <v>0</v>
      </c>
      <c r="M14" s="60">
        <f t="shared" si="1"/>
        <v>8</v>
      </c>
      <c r="N14" s="62">
        <f>M14-$M$23</f>
        <v>-69.5</v>
      </c>
    </row>
    <row r="15" spans="1:19" ht="14.45" hidden="1" x14ac:dyDescent="0.3">
      <c r="A15" s="39">
        <v>9</v>
      </c>
      <c r="B15" s="6" t="s">
        <v>108</v>
      </c>
      <c r="C15" s="7" t="s">
        <v>3</v>
      </c>
      <c r="D15" s="81" t="s">
        <v>105</v>
      </c>
      <c r="E15" s="81" t="s">
        <v>105</v>
      </c>
      <c r="F15" s="7">
        <v>6</v>
      </c>
      <c r="G15" s="81" t="s">
        <v>105</v>
      </c>
      <c r="H15" s="81" t="s">
        <v>105</v>
      </c>
      <c r="I15" s="7"/>
      <c r="J15" s="46"/>
      <c r="K15" s="60">
        <f t="shared" si="0"/>
        <v>6</v>
      </c>
      <c r="L15" s="61">
        <v>0</v>
      </c>
      <c r="M15" s="60">
        <f t="shared" si="1"/>
        <v>6</v>
      </c>
      <c r="N15" s="62">
        <f>M15-$M$7</f>
        <v>-67</v>
      </c>
    </row>
    <row r="16" spans="1:19" ht="14.45" hidden="1" x14ac:dyDescent="0.3">
      <c r="A16" s="39">
        <v>10</v>
      </c>
      <c r="B16" s="6" t="s">
        <v>109</v>
      </c>
      <c r="C16" s="7" t="s">
        <v>3</v>
      </c>
      <c r="D16" s="81" t="s">
        <v>105</v>
      </c>
      <c r="E16" s="81" t="s">
        <v>105</v>
      </c>
      <c r="F16" s="7" t="s">
        <v>12</v>
      </c>
      <c r="G16" s="7" t="s">
        <v>12</v>
      </c>
      <c r="H16" s="5">
        <v>1.5</v>
      </c>
      <c r="I16" s="7"/>
      <c r="J16" s="46">
        <v>4</v>
      </c>
      <c r="K16" s="60">
        <f t="shared" si="0"/>
        <v>5.5</v>
      </c>
      <c r="L16" s="61">
        <v>0</v>
      </c>
      <c r="M16" s="60">
        <f t="shared" si="1"/>
        <v>5.5</v>
      </c>
      <c r="N16" s="62">
        <f>M16-$M$7</f>
        <v>-67.5</v>
      </c>
      <c r="R16" s="7">
        <v>1</v>
      </c>
      <c r="S16" s="7">
        <v>543</v>
      </c>
    </row>
    <row r="17" spans="1:19" hidden="1" x14ac:dyDescent="0.25">
      <c r="A17" s="39">
        <v>11</v>
      </c>
      <c r="B17" s="6" t="s">
        <v>99</v>
      </c>
      <c r="C17" s="7" t="s">
        <v>3</v>
      </c>
      <c r="D17" s="81" t="s">
        <v>105</v>
      </c>
      <c r="E17" s="7">
        <v>5</v>
      </c>
      <c r="F17" s="81" t="s">
        <v>105</v>
      </c>
      <c r="G17" s="81" t="s">
        <v>105</v>
      </c>
      <c r="H17" s="81" t="s">
        <v>105</v>
      </c>
      <c r="I17" s="7"/>
      <c r="J17" s="46"/>
      <c r="K17" s="60">
        <f t="shared" si="0"/>
        <v>5</v>
      </c>
      <c r="L17" s="61">
        <v>0</v>
      </c>
      <c r="M17" s="60">
        <f t="shared" si="1"/>
        <v>5</v>
      </c>
      <c r="N17" s="62">
        <f>M17-$M$7</f>
        <v>-68</v>
      </c>
      <c r="R17" s="7">
        <v>2</v>
      </c>
      <c r="S17" s="7">
        <v>501</v>
      </c>
    </row>
    <row r="18" spans="1:19" hidden="1" x14ac:dyDescent="0.25">
      <c r="A18" s="39">
        <v>12</v>
      </c>
      <c r="B18" s="6" t="s">
        <v>62</v>
      </c>
      <c r="C18" s="7" t="s">
        <v>3</v>
      </c>
      <c r="D18" s="7">
        <v>0</v>
      </c>
      <c r="E18" s="81" t="s">
        <v>105</v>
      </c>
      <c r="F18" s="81" t="s">
        <v>105</v>
      </c>
      <c r="G18" s="81" t="s">
        <v>105</v>
      </c>
      <c r="H18" s="81" t="s">
        <v>105</v>
      </c>
      <c r="I18" s="7"/>
      <c r="J18" s="46">
        <v>2</v>
      </c>
      <c r="K18" s="60">
        <f t="shared" si="0"/>
        <v>2</v>
      </c>
      <c r="L18" s="61">
        <v>0</v>
      </c>
      <c r="M18" s="60">
        <f t="shared" si="1"/>
        <v>2</v>
      </c>
      <c r="N18" s="62">
        <f>M18-$M$7</f>
        <v>-71</v>
      </c>
      <c r="R18" s="7">
        <v>10</v>
      </c>
      <c r="S18" s="3">
        <v>507</v>
      </c>
    </row>
    <row r="19" spans="1:19" hidden="1" x14ac:dyDescent="0.25">
      <c r="A19" s="39"/>
      <c r="B19" s="6" t="s">
        <v>107</v>
      </c>
      <c r="C19" s="7" t="s">
        <v>3</v>
      </c>
      <c r="D19" s="81" t="s">
        <v>105</v>
      </c>
      <c r="E19" s="81" t="s">
        <v>105</v>
      </c>
      <c r="F19" s="69" t="s">
        <v>89</v>
      </c>
      <c r="G19" s="81" t="s">
        <v>105</v>
      </c>
      <c r="H19" s="81" t="s">
        <v>105</v>
      </c>
      <c r="I19" s="7"/>
      <c r="J19" s="46"/>
      <c r="K19" s="60">
        <f t="shared" si="0"/>
        <v>0</v>
      </c>
      <c r="L19" s="61">
        <v>0</v>
      </c>
      <c r="M19" s="60">
        <f t="shared" si="1"/>
        <v>0</v>
      </c>
      <c r="N19" s="62">
        <f>M19-$M$7</f>
        <v>-73</v>
      </c>
      <c r="R19" s="7">
        <v>3</v>
      </c>
      <c r="S19" s="7">
        <v>554</v>
      </c>
    </row>
    <row r="20" spans="1:19" ht="14.45" hidden="1" x14ac:dyDescent="0.3">
      <c r="A20" s="39"/>
      <c r="B20" s="6" t="s">
        <v>55</v>
      </c>
      <c r="C20" s="7" t="s">
        <v>3</v>
      </c>
      <c r="D20" s="69" t="s">
        <v>89</v>
      </c>
      <c r="E20" s="81" t="s">
        <v>105</v>
      </c>
      <c r="F20" s="81" t="s">
        <v>105</v>
      </c>
      <c r="G20" s="81" t="s">
        <v>105</v>
      </c>
      <c r="H20" s="81" t="s">
        <v>105</v>
      </c>
      <c r="I20" s="7"/>
      <c r="J20" s="46"/>
      <c r="K20" s="60">
        <f t="shared" ref="K20:K21" si="3">SUM(D20:J20)</f>
        <v>0</v>
      </c>
      <c r="L20" s="61">
        <v>0</v>
      </c>
      <c r="M20" s="60">
        <f t="shared" ref="M20:M21" si="4">K20-L20</f>
        <v>0</v>
      </c>
      <c r="N20" s="62">
        <f t="shared" ref="N20:N21" si="5">M20-$M$7</f>
        <v>-73</v>
      </c>
      <c r="R20" s="7">
        <v>4</v>
      </c>
      <c r="S20" s="7">
        <v>318</v>
      </c>
    </row>
    <row r="21" spans="1:19" ht="14.45" hidden="1" x14ac:dyDescent="0.3">
      <c r="A21" s="39"/>
      <c r="B21" s="6" t="s">
        <v>57</v>
      </c>
      <c r="C21" s="7" t="s">
        <v>3</v>
      </c>
      <c r="D21" s="69" t="s">
        <v>89</v>
      </c>
      <c r="E21" s="81" t="s">
        <v>105</v>
      </c>
      <c r="F21" s="81" t="s">
        <v>105</v>
      </c>
      <c r="G21" s="81" t="s">
        <v>105</v>
      </c>
      <c r="H21" s="81" t="s">
        <v>105</v>
      </c>
      <c r="I21" s="7"/>
      <c r="J21" s="46"/>
      <c r="K21" s="60">
        <f t="shared" si="3"/>
        <v>0</v>
      </c>
      <c r="L21" s="61">
        <v>0</v>
      </c>
      <c r="M21" s="60">
        <f t="shared" si="4"/>
        <v>0</v>
      </c>
      <c r="N21" s="62">
        <f t="shared" si="5"/>
        <v>-73</v>
      </c>
      <c r="R21" s="7">
        <v>5</v>
      </c>
      <c r="S21" s="7">
        <v>512</v>
      </c>
    </row>
    <row r="22" spans="1:19" ht="15.75" thickBot="1" x14ac:dyDescent="0.3">
      <c r="A22" s="40"/>
      <c r="B22" s="41"/>
      <c r="C22" s="42"/>
      <c r="D22" s="42"/>
      <c r="E22" s="42"/>
      <c r="F22" s="42"/>
      <c r="G22" s="42"/>
      <c r="H22" s="42"/>
      <c r="I22" s="42"/>
      <c r="J22" s="47"/>
      <c r="K22" s="65"/>
      <c r="L22" s="66"/>
      <c r="M22" s="65"/>
      <c r="N22" s="79"/>
      <c r="R22" s="7">
        <v>6</v>
      </c>
      <c r="S22" s="3">
        <v>522</v>
      </c>
    </row>
    <row r="23" spans="1:19" ht="14.45" x14ac:dyDescent="0.3">
      <c r="A23" s="72">
        <v>1</v>
      </c>
      <c r="B23" s="73" t="s">
        <v>53</v>
      </c>
      <c r="C23" s="74" t="s">
        <v>2</v>
      </c>
      <c r="D23" s="74">
        <v>13</v>
      </c>
      <c r="E23" s="74">
        <v>14</v>
      </c>
      <c r="F23" s="91">
        <v>5.5</v>
      </c>
      <c r="G23" s="7">
        <v>15</v>
      </c>
      <c r="H23" s="74">
        <v>13</v>
      </c>
      <c r="I23" s="91">
        <v>4</v>
      </c>
      <c r="J23" s="75">
        <v>13</v>
      </c>
      <c r="K23" s="76">
        <f t="shared" ref="K23:K29" si="6">SUM(D23:J23)</f>
        <v>77.5</v>
      </c>
      <c r="L23" s="77"/>
      <c r="M23" s="76">
        <f t="shared" ref="M23:M29" si="7">K23-L23</f>
        <v>77.5</v>
      </c>
      <c r="N23" s="78"/>
      <c r="R23" s="7">
        <v>7</v>
      </c>
      <c r="S23" s="3">
        <v>545</v>
      </c>
    </row>
    <row r="24" spans="1:19" ht="14.45" x14ac:dyDescent="0.3">
      <c r="A24" s="39">
        <v>2</v>
      </c>
      <c r="B24" s="6" t="s">
        <v>60</v>
      </c>
      <c r="C24" s="7" t="s">
        <v>2</v>
      </c>
      <c r="D24" s="5">
        <v>4.5</v>
      </c>
      <c r="E24" s="7">
        <v>15</v>
      </c>
      <c r="F24" s="7">
        <v>15</v>
      </c>
      <c r="G24" s="7" t="s">
        <v>12</v>
      </c>
      <c r="H24" s="81" t="s">
        <v>105</v>
      </c>
      <c r="I24" s="7">
        <v>15</v>
      </c>
      <c r="J24" s="46">
        <v>15</v>
      </c>
      <c r="K24" s="60">
        <f t="shared" si="6"/>
        <v>64.5</v>
      </c>
      <c r="L24" s="61">
        <v>0</v>
      </c>
      <c r="M24" s="60">
        <f t="shared" si="7"/>
        <v>64.5</v>
      </c>
      <c r="N24" s="62">
        <f t="shared" ref="N24:N29" si="8">M24-$M$23</f>
        <v>-13</v>
      </c>
      <c r="R24" s="7">
        <v>8</v>
      </c>
      <c r="S24" s="7">
        <v>528</v>
      </c>
    </row>
    <row r="25" spans="1:19" x14ac:dyDescent="0.25">
      <c r="A25" s="39">
        <v>3</v>
      </c>
      <c r="B25" s="6" t="s">
        <v>183</v>
      </c>
      <c r="C25" s="7" t="s">
        <v>2</v>
      </c>
      <c r="D25" s="81" t="s">
        <v>105</v>
      </c>
      <c r="E25" s="81" t="s">
        <v>105</v>
      </c>
      <c r="F25" s="81" t="s">
        <v>105</v>
      </c>
      <c r="G25" s="81" t="s">
        <v>105</v>
      </c>
      <c r="H25" s="7">
        <v>15</v>
      </c>
      <c r="I25" s="7">
        <v>14</v>
      </c>
      <c r="J25" s="46">
        <v>14</v>
      </c>
      <c r="K25" s="60">
        <f t="shared" si="6"/>
        <v>43</v>
      </c>
      <c r="L25" s="61">
        <v>0</v>
      </c>
      <c r="M25" s="60">
        <f t="shared" si="7"/>
        <v>43</v>
      </c>
      <c r="N25" s="62">
        <f t="shared" si="8"/>
        <v>-34.5</v>
      </c>
      <c r="R25" s="7">
        <v>9</v>
      </c>
      <c r="S25" s="7">
        <v>553</v>
      </c>
    </row>
    <row r="26" spans="1:19" hidden="1" x14ac:dyDescent="0.25">
      <c r="A26" s="39">
        <v>4</v>
      </c>
      <c r="B26" s="6" t="s">
        <v>49</v>
      </c>
      <c r="C26" s="7" t="s">
        <v>2</v>
      </c>
      <c r="D26" s="7">
        <v>15</v>
      </c>
      <c r="E26" s="7" t="s">
        <v>12</v>
      </c>
      <c r="F26" s="7">
        <v>13</v>
      </c>
      <c r="G26" s="5">
        <v>3.5</v>
      </c>
      <c r="H26" s="81" t="s">
        <v>105</v>
      </c>
      <c r="I26" s="7"/>
      <c r="J26" s="46"/>
      <c r="K26" s="60">
        <f t="shared" si="6"/>
        <v>31.5</v>
      </c>
      <c r="L26" s="61">
        <v>0</v>
      </c>
      <c r="M26" s="60">
        <f t="shared" si="7"/>
        <v>31.5</v>
      </c>
      <c r="N26" s="62">
        <f t="shared" si="8"/>
        <v>-46</v>
      </c>
      <c r="R26" s="7">
        <v>10</v>
      </c>
      <c r="S26" s="3">
        <v>507</v>
      </c>
    </row>
    <row r="27" spans="1:19" hidden="1" x14ac:dyDescent="0.25">
      <c r="A27" s="39">
        <v>5</v>
      </c>
      <c r="B27" s="6" t="s">
        <v>63</v>
      </c>
      <c r="C27" s="7" t="s">
        <v>2</v>
      </c>
      <c r="D27" s="7">
        <v>0</v>
      </c>
      <c r="E27" s="7">
        <v>13</v>
      </c>
      <c r="F27" s="7">
        <v>14</v>
      </c>
      <c r="G27" s="5">
        <v>4</v>
      </c>
      <c r="H27" s="7" t="s">
        <v>12</v>
      </c>
      <c r="I27" s="7"/>
      <c r="J27" s="46"/>
      <c r="K27" s="60">
        <f t="shared" si="6"/>
        <v>31</v>
      </c>
      <c r="L27" s="61">
        <v>0</v>
      </c>
      <c r="M27" s="60">
        <f t="shared" si="7"/>
        <v>31</v>
      </c>
      <c r="N27" s="62">
        <f t="shared" si="8"/>
        <v>-46.5</v>
      </c>
      <c r="R27" s="7">
        <v>11</v>
      </c>
      <c r="S27" s="7">
        <v>551</v>
      </c>
    </row>
    <row r="28" spans="1:19" hidden="1" x14ac:dyDescent="0.25">
      <c r="A28" s="39">
        <v>6</v>
      </c>
      <c r="B28" s="6" t="s">
        <v>101</v>
      </c>
      <c r="C28" s="7" t="s">
        <v>2</v>
      </c>
      <c r="D28" s="81" t="s">
        <v>105</v>
      </c>
      <c r="E28" s="7">
        <v>8</v>
      </c>
      <c r="F28" s="81" t="s">
        <v>105</v>
      </c>
      <c r="G28" s="81" t="s">
        <v>105</v>
      </c>
      <c r="H28" s="7">
        <v>14</v>
      </c>
      <c r="I28" s="7"/>
      <c r="J28" s="46"/>
      <c r="K28" s="60">
        <f t="shared" si="6"/>
        <v>22</v>
      </c>
      <c r="L28" s="61">
        <v>0</v>
      </c>
      <c r="M28" s="60">
        <f t="shared" si="7"/>
        <v>22</v>
      </c>
      <c r="N28" s="62">
        <f t="shared" si="8"/>
        <v>-55.5</v>
      </c>
      <c r="R28" s="7">
        <v>11</v>
      </c>
      <c r="S28" s="7">
        <v>551</v>
      </c>
    </row>
    <row r="29" spans="1:19" hidden="1" x14ac:dyDescent="0.25">
      <c r="A29" s="39">
        <v>7</v>
      </c>
      <c r="B29" s="6" t="s">
        <v>98</v>
      </c>
      <c r="C29" s="7" t="s">
        <v>2</v>
      </c>
      <c r="D29" s="81" t="s">
        <v>105</v>
      </c>
      <c r="E29" s="81" t="s">
        <v>105</v>
      </c>
      <c r="F29" s="81" t="s">
        <v>105</v>
      </c>
      <c r="G29" s="81" t="s">
        <v>105</v>
      </c>
      <c r="H29" s="7">
        <v>12</v>
      </c>
      <c r="I29" s="7">
        <v>10</v>
      </c>
      <c r="J29" s="46"/>
      <c r="K29" s="60">
        <f t="shared" si="6"/>
        <v>22</v>
      </c>
      <c r="L29" s="61">
        <v>0</v>
      </c>
      <c r="M29" s="60">
        <f t="shared" si="7"/>
        <v>22</v>
      </c>
      <c r="N29" s="62">
        <f t="shared" si="8"/>
        <v>-55.5</v>
      </c>
      <c r="R29" s="7">
        <v>11</v>
      </c>
      <c r="S29" s="7">
        <v>551</v>
      </c>
    </row>
    <row r="30" spans="1:19" x14ac:dyDescent="0.25">
      <c r="A30" s="39"/>
      <c r="B30" s="6"/>
      <c r="C30" s="7"/>
      <c r="D30" s="7"/>
      <c r="E30" s="7"/>
      <c r="F30" s="7"/>
      <c r="G30" s="7"/>
      <c r="H30" s="7"/>
      <c r="I30" s="7"/>
      <c r="J30" s="46"/>
      <c r="K30" s="60"/>
      <c r="L30" s="61"/>
      <c r="M30" s="60"/>
      <c r="N30" s="62"/>
      <c r="R30" s="7">
        <v>12</v>
      </c>
      <c r="S30" s="3">
        <v>513</v>
      </c>
    </row>
    <row r="31" spans="1:19" ht="15.75" thickBot="1" x14ac:dyDescent="0.3">
      <c r="A31" s="40"/>
      <c r="B31" s="41"/>
      <c r="C31" s="42"/>
      <c r="D31" s="42"/>
      <c r="E31" s="42"/>
      <c r="F31" s="42"/>
      <c r="G31" s="42"/>
      <c r="H31" s="42"/>
      <c r="I31" s="42"/>
      <c r="J31" s="47"/>
      <c r="K31" s="65"/>
      <c r="L31" s="66"/>
      <c r="M31" s="65"/>
      <c r="N31" s="79"/>
      <c r="R31" s="7">
        <v>13</v>
      </c>
      <c r="S31" s="7">
        <v>55</v>
      </c>
    </row>
    <row r="32" spans="1:19" x14ac:dyDescent="0.25">
      <c r="A32" s="72">
        <v>1</v>
      </c>
      <c r="B32" s="73" t="s">
        <v>51</v>
      </c>
      <c r="C32" s="74" t="s">
        <v>4</v>
      </c>
      <c r="D32" s="74">
        <v>15</v>
      </c>
      <c r="E32" s="74">
        <v>15</v>
      </c>
      <c r="F32" s="74">
        <v>15</v>
      </c>
      <c r="G32" s="74">
        <v>15</v>
      </c>
      <c r="H32" s="74">
        <v>15</v>
      </c>
      <c r="I32" s="74">
        <v>13</v>
      </c>
      <c r="J32" s="75">
        <v>12</v>
      </c>
      <c r="K32" s="76">
        <f t="shared" ref="K32:K42" si="9">SUM(D32:J32)</f>
        <v>100</v>
      </c>
      <c r="L32" s="77"/>
      <c r="M32" s="76">
        <f t="shared" ref="M32:M42" si="10">K32-L32</f>
        <v>100</v>
      </c>
      <c r="N32" s="78"/>
      <c r="R32" s="7">
        <v>14</v>
      </c>
      <c r="S32" s="7">
        <v>555</v>
      </c>
    </row>
    <row r="33" spans="1:19" x14ac:dyDescent="0.25">
      <c r="A33" s="39">
        <v>2</v>
      </c>
      <c r="B33" s="6" t="s">
        <v>58</v>
      </c>
      <c r="C33" s="7" t="s">
        <v>4</v>
      </c>
      <c r="D33" s="7">
        <v>13</v>
      </c>
      <c r="E33" s="81" t="s">
        <v>105</v>
      </c>
      <c r="F33" s="7">
        <v>14</v>
      </c>
      <c r="G33" s="7">
        <v>12</v>
      </c>
      <c r="H33" s="5">
        <v>5.5</v>
      </c>
      <c r="I33" s="7">
        <v>9</v>
      </c>
      <c r="J33" s="46">
        <v>11</v>
      </c>
      <c r="K33" s="60">
        <f t="shared" si="9"/>
        <v>64.5</v>
      </c>
      <c r="L33" s="61">
        <v>0</v>
      </c>
      <c r="M33" s="60">
        <f t="shared" si="10"/>
        <v>64.5</v>
      </c>
      <c r="N33" s="62">
        <f t="shared" ref="N33:N42" si="11">M33-$M$32</f>
        <v>-35.5</v>
      </c>
      <c r="R33" s="7">
        <v>15</v>
      </c>
      <c r="S33" s="3">
        <v>502</v>
      </c>
    </row>
    <row r="34" spans="1:19" x14ac:dyDescent="0.25">
      <c r="A34" s="39">
        <v>3</v>
      </c>
      <c r="B34" s="6" t="s">
        <v>59</v>
      </c>
      <c r="C34" s="7" t="s">
        <v>4</v>
      </c>
      <c r="D34" s="5">
        <v>6</v>
      </c>
      <c r="E34" s="7" t="s">
        <v>12</v>
      </c>
      <c r="F34" s="7" t="s">
        <v>12</v>
      </c>
      <c r="G34" s="7">
        <v>13</v>
      </c>
      <c r="H34" s="7">
        <v>14</v>
      </c>
      <c r="I34" s="7">
        <v>15</v>
      </c>
      <c r="J34" s="46">
        <v>14</v>
      </c>
      <c r="K34" s="60">
        <f t="shared" si="9"/>
        <v>62</v>
      </c>
      <c r="L34" s="61">
        <v>0</v>
      </c>
      <c r="M34" s="60">
        <f t="shared" si="10"/>
        <v>62</v>
      </c>
      <c r="N34" s="62">
        <f t="shared" si="11"/>
        <v>-38</v>
      </c>
      <c r="R34" s="7">
        <v>16</v>
      </c>
      <c r="S34" s="7">
        <v>505</v>
      </c>
    </row>
    <row r="35" spans="1:19" ht="15.75" hidden="1" thickBot="1" x14ac:dyDescent="0.3">
      <c r="A35" s="39">
        <v>4</v>
      </c>
      <c r="B35" s="6" t="s">
        <v>104</v>
      </c>
      <c r="C35" s="7" t="s">
        <v>4</v>
      </c>
      <c r="D35" s="81" t="s">
        <v>105</v>
      </c>
      <c r="E35" s="7" t="s">
        <v>12</v>
      </c>
      <c r="F35" s="5">
        <v>6</v>
      </c>
      <c r="G35" s="5">
        <v>5</v>
      </c>
      <c r="H35" s="7">
        <v>13</v>
      </c>
      <c r="I35" s="7">
        <v>12</v>
      </c>
      <c r="J35" s="46">
        <v>13</v>
      </c>
      <c r="K35" s="60">
        <f t="shared" si="9"/>
        <v>49</v>
      </c>
      <c r="L35" s="61">
        <v>0</v>
      </c>
      <c r="M35" s="60">
        <f t="shared" si="10"/>
        <v>49</v>
      </c>
      <c r="N35" s="62">
        <f t="shared" si="11"/>
        <v>-51</v>
      </c>
      <c r="R35" s="101"/>
      <c r="S35" s="103"/>
    </row>
    <row r="36" spans="1:19" hidden="1" x14ac:dyDescent="0.25">
      <c r="A36" s="39">
        <v>5</v>
      </c>
      <c r="B36" s="6" t="s">
        <v>100</v>
      </c>
      <c r="C36" s="7" t="s">
        <v>4</v>
      </c>
      <c r="D36" s="81" t="s">
        <v>105</v>
      </c>
      <c r="E36" s="7">
        <v>12</v>
      </c>
      <c r="F36" s="7">
        <v>13</v>
      </c>
      <c r="G36" s="7">
        <v>11</v>
      </c>
      <c r="H36" s="7" t="s">
        <v>12</v>
      </c>
      <c r="I36" s="7">
        <v>10</v>
      </c>
      <c r="J36" s="46"/>
      <c r="K36" s="60">
        <f t="shared" si="9"/>
        <v>46</v>
      </c>
      <c r="L36" s="61">
        <v>0</v>
      </c>
      <c r="M36" s="60">
        <f t="shared" si="10"/>
        <v>46</v>
      </c>
      <c r="N36" s="62">
        <f t="shared" si="11"/>
        <v>-54</v>
      </c>
      <c r="R36" s="73" t="s">
        <v>129</v>
      </c>
      <c r="S36" s="7">
        <v>519</v>
      </c>
    </row>
    <row r="37" spans="1:19" hidden="1" x14ac:dyDescent="0.25">
      <c r="A37" s="39">
        <v>6</v>
      </c>
      <c r="B37" s="6" t="s">
        <v>155</v>
      </c>
      <c r="C37" s="7" t="s">
        <v>4</v>
      </c>
      <c r="D37" s="81" t="s">
        <v>105</v>
      </c>
      <c r="E37" s="81" t="s">
        <v>105</v>
      </c>
      <c r="F37" s="81" t="s">
        <v>105</v>
      </c>
      <c r="G37" s="81">
        <v>14</v>
      </c>
      <c r="H37" s="7">
        <v>12</v>
      </c>
      <c r="I37" s="5">
        <v>5.5</v>
      </c>
      <c r="J37" s="46"/>
      <c r="K37" s="60">
        <f t="shared" si="9"/>
        <v>31.5</v>
      </c>
      <c r="L37" s="61">
        <v>0</v>
      </c>
      <c r="M37" s="60">
        <f t="shared" si="10"/>
        <v>31.5</v>
      </c>
      <c r="N37" s="62">
        <f t="shared" si="11"/>
        <v>-68.5</v>
      </c>
      <c r="R37" s="73" t="s">
        <v>129</v>
      </c>
      <c r="S37" s="7">
        <v>548</v>
      </c>
    </row>
    <row r="38" spans="1:19" hidden="1" x14ac:dyDescent="0.25">
      <c r="A38" s="39">
        <v>7</v>
      </c>
      <c r="B38" s="6" t="s">
        <v>56</v>
      </c>
      <c r="C38" s="7" t="s">
        <v>4</v>
      </c>
      <c r="D38" s="7">
        <v>14</v>
      </c>
      <c r="E38" s="7">
        <v>13</v>
      </c>
      <c r="F38" s="81" t="s">
        <v>105</v>
      </c>
      <c r="G38" s="81" t="s">
        <v>105</v>
      </c>
      <c r="H38" s="81" t="s">
        <v>105</v>
      </c>
      <c r="I38" s="7"/>
      <c r="J38" s="46"/>
      <c r="K38" s="60">
        <f t="shared" si="9"/>
        <v>27</v>
      </c>
      <c r="L38" s="61">
        <v>0</v>
      </c>
      <c r="M38" s="60">
        <f t="shared" si="10"/>
        <v>27</v>
      </c>
      <c r="N38" s="62">
        <f t="shared" si="11"/>
        <v>-73</v>
      </c>
      <c r="R38" s="73" t="s">
        <v>129</v>
      </c>
      <c r="S38" s="7">
        <v>567</v>
      </c>
    </row>
    <row r="39" spans="1:19" hidden="1" x14ac:dyDescent="0.25">
      <c r="A39" s="39">
        <v>8</v>
      </c>
      <c r="B39" s="6" t="s">
        <v>98</v>
      </c>
      <c r="C39" s="7" t="s">
        <v>4</v>
      </c>
      <c r="D39" s="81" t="s">
        <v>105</v>
      </c>
      <c r="E39" s="7">
        <v>14</v>
      </c>
      <c r="F39" s="81" t="s">
        <v>105</v>
      </c>
      <c r="G39" s="81" t="s">
        <v>105</v>
      </c>
      <c r="H39" s="81" t="s">
        <v>105</v>
      </c>
      <c r="I39" s="7"/>
      <c r="J39" s="46"/>
      <c r="K39" s="60">
        <f t="shared" si="9"/>
        <v>14</v>
      </c>
      <c r="L39" s="61">
        <v>0</v>
      </c>
      <c r="M39" s="60">
        <f t="shared" si="10"/>
        <v>14</v>
      </c>
      <c r="N39" s="62">
        <f t="shared" si="11"/>
        <v>-86</v>
      </c>
      <c r="R39" s="6" t="s">
        <v>129</v>
      </c>
      <c r="S39" s="3">
        <v>589</v>
      </c>
    </row>
    <row r="40" spans="1:19" ht="15.75" hidden="1" thickBot="1" x14ac:dyDescent="0.3">
      <c r="A40" s="39">
        <v>9</v>
      </c>
      <c r="B40" s="6" t="s">
        <v>154</v>
      </c>
      <c r="C40" s="7" t="s">
        <v>4</v>
      </c>
      <c r="D40" s="81" t="s">
        <v>105</v>
      </c>
      <c r="E40" s="81" t="s">
        <v>105</v>
      </c>
      <c r="F40" s="81" t="s">
        <v>105</v>
      </c>
      <c r="G40" s="5">
        <v>4.5</v>
      </c>
      <c r="H40" s="7" t="s">
        <v>12</v>
      </c>
      <c r="I40" s="7"/>
      <c r="J40" s="46"/>
      <c r="K40" s="60">
        <f t="shared" si="9"/>
        <v>4.5</v>
      </c>
      <c r="L40" s="61">
        <v>0</v>
      </c>
      <c r="M40" s="60">
        <f t="shared" si="10"/>
        <v>4.5</v>
      </c>
      <c r="N40" s="62">
        <f t="shared" si="11"/>
        <v>-95.5</v>
      </c>
      <c r="R40" s="41" t="s">
        <v>129</v>
      </c>
      <c r="S40" s="117">
        <v>552</v>
      </c>
    </row>
    <row r="41" spans="1:19" ht="15.75" hidden="1" thickBot="1" x14ac:dyDescent="0.3">
      <c r="A41" s="39">
        <v>10</v>
      </c>
      <c r="B41" s="6" t="s">
        <v>64</v>
      </c>
      <c r="C41" s="7" t="s">
        <v>4</v>
      </c>
      <c r="D41" s="7">
        <v>0</v>
      </c>
      <c r="E41" s="81" t="s">
        <v>105</v>
      </c>
      <c r="F41" s="81" t="s">
        <v>105</v>
      </c>
      <c r="G41" s="81" t="s">
        <v>105</v>
      </c>
      <c r="H41" s="81" t="s">
        <v>105</v>
      </c>
      <c r="I41" s="7"/>
      <c r="J41" s="46"/>
      <c r="K41" s="60">
        <f t="shared" si="9"/>
        <v>0</v>
      </c>
      <c r="L41" s="61">
        <v>0</v>
      </c>
      <c r="M41" s="60">
        <f t="shared" si="10"/>
        <v>0</v>
      </c>
      <c r="N41" s="62">
        <f t="shared" si="11"/>
        <v>-100</v>
      </c>
      <c r="R41" s="102" t="s">
        <v>158</v>
      </c>
      <c r="S41" s="119">
        <v>520</v>
      </c>
    </row>
    <row r="42" spans="1:19" hidden="1" x14ac:dyDescent="0.25">
      <c r="A42" s="39">
        <v>11</v>
      </c>
      <c r="B42" s="6" t="s">
        <v>153</v>
      </c>
      <c r="C42" s="7" t="s">
        <v>4</v>
      </c>
      <c r="D42" s="81" t="s">
        <v>105</v>
      </c>
      <c r="E42" s="81" t="s">
        <v>105</v>
      </c>
      <c r="F42" s="81" t="s">
        <v>105</v>
      </c>
      <c r="G42" s="7" t="s">
        <v>12</v>
      </c>
      <c r="H42" s="81" t="s">
        <v>105</v>
      </c>
      <c r="I42" s="7"/>
      <c r="J42" s="46"/>
      <c r="K42" s="60">
        <f t="shared" si="9"/>
        <v>0</v>
      </c>
      <c r="L42" s="61">
        <v>0</v>
      </c>
      <c r="M42" s="60">
        <f t="shared" si="10"/>
        <v>0</v>
      </c>
      <c r="N42" s="62">
        <f t="shared" si="11"/>
        <v>-100</v>
      </c>
      <c r="R42" s="6"/>
      <c r="S42" s="3"/>
    </row>
    <row r="43" spans="1:19" hidden="1" x14ac:dyDescent="0.25">
      <c r="A43" s="39"/>
      <c r="B43" s="6" t="s">
        <v>54</v>
      </c>
      <c r="C43" s="7" t="s">
        <v>4</v>
      </c>
      <c r="D43" s="69" t="s">
        <v>89</v>
      </c>
      <c r="E43" s="81" t="s">
        <v>105</v>
      </c>
      <c r="F43" s="81" t="s">
        <v>105</v>
      </c>
      <c r="G43" s="81" t="s">
        <v>105</v>
      </c>
      <c r="H43" s="81" t="s">
        <v>105</v>
      </c>
      <c r="I43" s="7"/>
      <c r="J43" s="46"/>
      <c r="K43" s="60">
        <f t="shared" ref="K43" si="12">SUM(D43:J43)</f>
        <v>0</v>
      </c>
      <c r="L43" s="61">
        <v>0</v>
      </c>
      <c r="M43" s="60">
        <f t="shared" ref="M43" si="13">K43-L43</f>
        <v>0</v>
      </c>
      <c r="N43" s="62">
        <f t="shared" ref="N43" si="14">M43-$M$32</f>
        <v>-100</v>
      </c>
      <c r="R43" s="6"/>
      <c r="S43" s="3"/>
    </row>
    <row r="44" spans="1:19" ht="15.75" thickBot="1" x14ac:dyDescent="0.3">
      <c r="A44" s="92"/>
      <c r="B44" s="20"/>
      <c r="C44" s="30"/>
      <c r="D44" s="30"/>
      <c r="E44" s="30"/>
      <c r="F44" s="30"/>
      <c r="G44" s="30"/>
      <c r="H44" s="30"/>
      <c r="I44" s="30"/>
      <c r="J44" s="94"/>
      <c r="K44" s="95"/>
      <c r="L44" s="96"/>
      <c r="M44" s="97"/>
      <c r="N44" s="98"/>
      <c r="R44" s="2"/>
      <c r="S44" s="3"/>
    </row>
    <row r="45" spans="1:19" ht="15.75" thickBot="1" x14ac:dyDescent="0.3">
      <c r="A45" s="37">
        <v>1</v>
      </c>
      <c r="B45" s="70" t="s">
        <v>56</v>
      </c>
      <c r="C45" s="38" t="s">
        <v>110</v>
      </c>
      <c r="D45" s="99" t="s">
        <v>105</v>
      </c>
      <c r="E45" s="99" t="s">
        <v>105</v>
      </c>
      <c r="F45" s="38">
        <v>12</v>
      </c>
      <c r="G45" s="38">
        <v>12</v>
      </c>
      <c r="H45" s="38">
        <v>9</v>
      </c>
      <c r="I45" s="38">
        <v>14</v>
      </c>
      <c r="J45" s="45">
        <v>14</v>
      </c>
      <c r="K45" s="58">
        <f>SUM(D45:J45)</f>
        <v>61</v>
      </c>
      <c r="L45" s="59">
        <v>0</v>
      </c>
      <c r="M45" s="58">
        <f>K45-L45</f>
        <v>61</v>
      </c>
      <c r="N45" s="83"/>
      <c r="R45" s="116"/>
      <c r="S45" s="117"/>
    </row>
    <row r="46" spans="1:19" x14ac:dyDescent="0.25">
      <c r="A46" s="39">
        <v>2</v>
      </c>
      <c r="B46" s="6" t="s">
        <v>152</v>
      </c>
      <c r="C46" s="7" t="s">
        <v>110</v>
      </c>
      <c r="D46" s="81" t="s">
        <v>105</v>
      </c>
      <c r="E46" s="81" t="s">
        <v>105</v>
      </c>
      <c r="F46" s="81" t="s">
        <v>105</v>
      </c>
      <c r="G46" s="7">
        <v>14</v>
      </c>
      <c r="H46" s="7">
        <v>14</v>
      </c>
      <c r="I46" s="7">
        <v>15</v>
      </c>
      <c r="J46" s="46">
        <v>15</v>
      </c>
      <c r="K46" s="60">
        <f>SUM(D46:J46)</f>
        <v>58</v>
      </c>
      <c r="L46" s="61">
        <v>0</v>
      </c>
      <c r="M46" s="60">
        <f>K46-L46</f>
        <v>58</v>
      </c>
      <c r="N46" s="62">
        <f>M46-$M$45</f>
        <v>-3</v>
      </c>
    </row>
    <row r="47" spans="1:19" x14ac:dyDescent="0.25">
      <c r="A47" s="39">
        <v>3</v>
      </c>
      <c r="B47" s="6" t="s">
        <v>191</v>
      </c>
      <c r="C47" s="7" t="s">
        <v>110</v>
      </c>
      <c r="D47" s="81" t="s">
        <v>105</v>
      </c>
      <c r="E47" s="81" t="s">
        <v>105</v>
      </c>
      <c r="F47" s="81" t="s">
        <v>105</v>
      </c>
      <c r="G47" s="81" t="s">
        <v>105</v>
      </c>
      <c r="H47" s="81" t="s">
        <v>105</v>
      </c>
      <c r="I47" s="81" t="s">
        <v>105</v>
      </c>
      <c r="J47" s="69" t="s">
        <v>89</v>
      </c>
      <c r="K47" s="60">
        <f>SUM(D47:J47)</f>
        <v>0</v>
      </c>
      <c r="L47" s="61">
        <v>0</v>
      </c>
      <c r="M47" s="60">
        <f>K47-L47</f>
        <v>0</v>
      </c>
      <c r="N47" s="62">
        <f>M47-$M$45</f>
        <v>-61</v>
      </c>
    </row>
    <row r="48" spans="1:19" ht="15.75" thickBot="1" x14ac:dyDescent="0.3">
      <c r="A48" s="40"/>
      <c r="B48" s="41"/>
      <c r="C48" s="42"/>
      <c r="D48" s="42"/>
      <c r="E48" s="42"/>
      <c r="F48" s="42"/>
      <c r="G48" s="42"/>
      <c r="H48" s="42"/>
      <c r="I48" s="42"/>
      <c r="J48" s="47"/>
      <c r="K48" s="65"/>
      <c r="L48" s="66"/>
      <c r="M48" s="67"/>
      <c r="N48" s="68"/>
    </row>
    <row r="49" spans="2:12" ht="15.75" thickBot="1" x14ac:dyDescent="0.3">
      <c r="K49" s="1"/>
      <c r="L49" s="1"/>
    </row>
    <row r="50" spans="2:12" ht="15.75" thickBot="1" x14ac:dyDescent="0.3">
      <c r="B50" t="s">
        <v>14</v>
      </c>
      <c r="C50" s="18"/>
      <c r="D50" s="11"/>
      <c r="E50" s="69" t="s">
        <v>90</v>
      </c>
      <c r="F50" s="12"/>
    </row>
    <row r="55" spans="2:12" x14ac:dyDescent="0.25">
      <c r="G55" s="1" t="s">
        <v>106</v>
      </c>
    </row>
    <row r="58" spans="2:12" x14ac:dyDescent="0.25">
      <c r="D58" s="1" t="s">
        <v>106</v>
      </c>
    </row>
  </sheetData>
  <sortState ref="B7:N19">
    <sortCondition descending="1" ref="M7:M19"/>
  </sortState>
  <mergeCells count="1">
    <mergeCell ref="A1:N1"/>
  </mergeCells>
  <pageMargins left="0.7" right="0.7" top="0.75" bottom="0.75" header="0.3" footer="0.3"/>
  <pageSetup paperSize="9" scale="6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view="pageBreakPreview" topLeftCell="A141" zoomScaleNormal="80" zoomScaleSheetLayoutView="100" workbookViewId="0">
      <selection activeCell="C168" sqref="C168"/>
    </sheetView>
  </sheetViews>
  <sheetFormatPr defaultRowHeight="15" x14ac:dyDescent="0.25"/>
  <cols>
    <col min="1" max="1" width="10.28515625" style="1" customWidth="1"/>
    <col min="3" max="3" width="40" customWidth="1"/>
    <col min="4" max="4" width="9.140625" style="1"/>
    <col min="8" max="8" width="13.5703125" style="1" customWidth="1"/>
    <col min="11" max="11" width="10.85546875" customWidth="1"/>
    <col min="13" max="13" width="13.5703125" style="1" customWidth="1"/>
    <col min="15" max="15" width="10.28515625" style="1" customWidth="1"/>
    <col min="17" max="17" width="40" customWidth="1"/>
    <col min="18" max="18" width="9.140625" style="1"/>
    <col min="20" max="20" width="13.5703125" style="1" customWidth="1"/>
  </cols>
  <sheetData>
    <row r="1" spans="1:20" ht="14.45" x14ac:dyDescent="0.3">
      <c r="A1" s="11" t="s">
        <v>19</v>
      </c>
      <c r="B1" s="11"/>
      <c r="C1" s="11" t="s">
        <v>20</v>
      </c>
      <c r="D1" s="12"/>
      <c r="E1" s="11"/>
      <c r="F1" s="11"/>
      <c r="G1" s="11"/>
      <c r="H1" s="12"/>
      <c r="L1" s="11"/>
      <c r="M1" s="12"/>
      <c r="O1" s="11" t="s">
        <v>19</v>
      </c>
      <c r="P1" s="11"/>
      <c r="Q1" s="11" t="s">
        <v>20</v>
      </c>
      <c r="R1" s="12"/>
      <c r="S1" s="11"/>
      <c r="T1" s="12"/>
    </row>
    <row r="2" spans="1:20" ht="15" customHeight="1" x14ac:dyDescent="0.25">
      <c r="A2" s="6"/>
      <c r="B2" s="6"/>
      <c r="C2" s="6"/>
      <c r="D2" s="7"/>
      <c r="E2" s="6"/>
      <c r="F2" s="6"/>
      <c r="G2" s="6"/>
      <c r="H2" s="146" t="s">
        <v>10</v>
      </c>
      <c r="L2" s="6"/>
      <c r="M2" s="146" t="s">
        <v>10</v>
      </c>
      <c r="O2" s="6"/>
      <c r="P2" s="6"/>
      <c r="Q2" s="6"/>
      <c r="R2" s="7"/>
      <c r="S2" s="6"/>
      <c r="T2" s="146" t="s">
        <v>10</v>
      </c>
    </row>
    <row r="3" spans="1:20" x14ac:dyDescent="0.25">
      <c r="A3" s="6" t="s">
        <v>5</v>
      </c>
      <c r="B3" s="7" t="s">
        <v>6</v>
      </c>
      <c r="C3" s="7" t="s">
        <v>0</v>
      </c>
      <c r="D3" s="7" t="s">
        <v>1</v>
      </c>
      <c r="E3" s="7" t="s">
        <v>7</v>
      </c>
      <c r="F3" s="7" t="s">
        <v>8</v>
      </c>
      <c r="G3" s="7" t="s">
        <v>9</v>
      </c>
      <c r="H3" s="146"/>
      <c r="L3" s="7" t="s">
        <v>8</v>
      </c>
      <c r="M3" s="146"/>
      <c r="O3" s="6" t="s">
        <v>5</v>
      </c>
      <c r="P3" s="7" t="s">
        <v>6</v>
      </c>
      <c r="Q3" s="7" t="s">
        <v>91</v>
      </c>
      <c r="R3" s="7" t="s">
        <v>1</v>
      </c>
      <c r="S3" s="7" t="s">
        <v>8</v>
      </c>
      <c r="T3" s="146"/>
    </row>
    <row r="4" spans="1:20" ht="14.45" x14ac:dyDescent="0.3">
      <c r="A4" s="7">
        <v>1</v>
      </c>
      <c r="B4" s="3">
        <v>555</v>
      </c>
      <c r="C4" s="2" t="s">
        <v>21</v>
      </c>
      <c r="D4" s="25" t="s">
        <v>3</v>
      </c>
      <c r="E4" s="26">
        <v>15</v>
      </c>
      <c r="F4" s="3">
        <v>15</v>
      </c>
      <c r="G4" s="26">
        <f t="shared" ref="G4:G15" si="0">E4+F4</f>
        <v>30</v>
      </c>
      <c r="H4" s="27">
        <v>30</v>
      </c>
      <c r="L4" s="3">
        <v>15</v>
      </c>
      <c r="M4" s="27">
        <f>L4</f>
        <v>15</v>
      </c>
      <c r="O4" s="7">
        <v>1</v>
      </c>
      <c r="P4" s="3">
        <v>555</v>
      </c>
      <c r="Q4" s="2" t="s">
        <v>47</v>
      </c>
      <c r="R4" s="25" t="s">
        <v>3</v>
      </c>
      <c r="S4" s="3">
        <v>15</v>
      </c>
      <c r="T4" s="27">
        <f>S4</f>
        <v>15</v>
      </c>
    </row>
    <row r="5" spans="1:20" ht="14.45" x14ac:dyDescent="0.3">
      <c r="A5" s="7">
        <v>2</v>
      </c>
      <c r="B5" s="3">
        <v>502</v>
      </c>
      <c r="C5" s="2" t="s">
        <v>22</v>
      </c>
      <c r="D5" s="25" t="s">
        <v>3</v>
      </c>
      <c r="E5" s="26">
        <v>14</v>
      </c>
      <c r="F5" s="3">
        <v>14</v>
      </c>
      <c r="G5" s="26">
        <f t="shared" si="0"/>
        <v>28</v>
      </c>
      <c r="H5" s="27">
        <v>28</v>
      </c>
      <c r="L5" s="3">
        <v>14</v>
      </c>
      <c r="M5" s="27">
        <f t="shared" ref="M5:M14" si="1">L5</f>
        <v>14</v>
      </c>
      <c r="O5" s="7">
        <v>2</v>
      </c>
      <c r="P5" s="3">
        <v>502</v>
      </c>
      <c r="Q5" s="2" t="s">
        <v>48</v>
      </c>
      <c r="R5" s="25" t="s">
        <v>3</v>
      </c>
      <c r="S5" s="3">
        <v>14</v>
      </c>
      <c r="T5" s="27">
        <f t="shared" ref="T5:T12" si="2">S5</f>
        <v>14</v>
      </c>
    </row>
    <row r="6" spans="1:20" ht="14.45" x14ac:dyDescent="0.3">
      <c r="A6" s="7">
        <v>3</v>
      </c>
      <c r="B6" s="3">
        <v>543</v>
      </c>
      <c r="C6" s="2" t="s">
        <v>23</v>
      </c>
      <c r="D6" s="25" t="s">
        <v>2</v>
      </c>
      <c r="E6" s="26">
        <v>12</v>
      </c>
      <c r="F6" s="3">
        <v>15</v>
      </c>
      <c r="G6" s="26">
        <f t="shared" si="0"/>
        <v>27</v>
      </c>
      <c r="H6" s="27">
        <v>27</v>
      </c>
      <c r="L6" s="3">
        <v>13</v>
      </c>
      <c r="M6" s="27">
        <f t="shared" si="1"/>
        <v>13</v>
      </c>
      <c r="O6" s="7">
        <v>3</v>
      </c>
      <c r="P6" s="3">
        <v>543</v>
      </c>
      <c r="Q6" s="2" t="s">
        <v>49</v>
      </c>
      <c r="R6" s="25" t="s">
        <v>2</v>
      </c>
      <c r="S6" s="3">
        <v>15</v>
      </c>
      <c r="T6" s="27">
        <f t="shared" si="2"/>
        <v>15</v>
      </c>
    </row>
    <row r="7" spans="1:20" ht="14.45" x14ac:dyDescent="0.3">
      <c r="A7" s="7">
        <v>4</v>
      </c>
      <c r="B7" s="3">
        <v>520</v>
      </c>
      <c r="C7" s="2" t="s">
        <v>24</v>
      </c>
      <c r="D7" s="25" t="s">
        <v>3</v>
      </c>
      <c r="E7" s="26">
        <v>13</v>
      </c>
      <c r="F7" s="3">
        <v>13</v>
      </c>
      <c r="G7" s="26">
        <f t="shared" si="0"/>
        <v>26</v>
      </c>
      <c r="H7" s="27">
        <v>26</v>
      </c>
      <c r="L7" s="3">
        <v>15</v>
      </c>
      <c r="M7" s="27">
        <f t="shared" si="1"/>
        <v>15</v>
      </c>
      <c r="O7" s="7">
        <v>4</v>
      </c>
      <c r="P7" s="3">
        <v>520</v>
      </c>
      <c r="Q7" s="2" t="s">
        <v>50</v>
      </c>
      <c r="R7" s="25" t="s">
        <v>3</v>
      </c>
      <c r="S7" s="3">
        <v>12</v>
      </c>
      <c r="T7" s="27">
        <f t="shared" si="2"/>
        <v>12</v>
      </c>
    </row>
    <row r="8" spans="1:20" ht="14.45" x14ac:dyDescent="0.3">
      <c r="A8" s="7">
        <v>5</v>
      </c>
      <c r="B8" s="3">
        <v>545</v>
      </c>
      <c r="C8" s="2" t="s">
        <v>25</v>
      </c>
      <c r="D8" s="25" t="s">
        <v>4</v>
      </c>
      <c r="E8" s="26">
        <v>10</v>
      </c>
      <c r="F8" s="3">
        <v>15</v>
      </c>
      <c r="G8" s="26">
        <f t="shared" si="0"/>
        <v>25</v>
      </c>
      <c r="H8" s="27">
        <v>25</v>
      </c>
      <c r="L8" s="3">
        <v>11</v>
      </c>
      <c r="M8" s="27">
        <f t="shared" si="1"/>
        <v>11</v>
      </c>
      <c r="O8" s="7">
        <v>5</v>
      </c>
      <c r="P8" s="3">
        <v>545</v>
      </c>
      <c r="Q8" s="2" t="s">
        <v>51</v>
      </c>
      <c r="R8" s="25" t="s">
        <v>4</v>
      </c>
      <c r="S8" s="3">
        <v>15</v>
      </c>
      <c r="T8" s="27">
        <f t="shared" si="2"/>
        <v>15</v>
      </c>
    </row>
    <row r="9" spans="1:20" ht="14.45" x14ac:dyDescent="0.3">
      <c r="A9" s="7">
        <v>6</v>
      </c>
      <c r="B9" s="3">
        <v>519</v>
      </c>
      <c r="C9" s="2" t="s">
        <v>26</v>
      </c>
      <c r="D9" s="25" t="s">
        <v>3</v>
      </c>
      <c r="E9" s="26">
        <v>11</v>
      </c>
      <c r="F9" s="3">
        <v>11</v>
      </c>
      <c r="G9" s="26">
        <f t="shared" si="0"/>
        <v>22</v>
      </c>
      <c r="H9" s="27">
        <v>22</v>
      </c>
      <c r="L9" s="3">
        <v>15</v>
      </c>
      <c r="M9" s="27">
        <f t="shared" si="1"/>
        <v>15</v>
      </c>
      <c r="O9" s="7">
        <v>6</v>
      </c>
      <c r="P9" s="3">
        <v>519</v>
      </c>
      <c r="Q9" s="2" t="s">
        <v>52</v>
      </c>
      <c r="R9" s="25" t="s">
        <v>3</v>
      </c>
      <c r="S9" s="3">
        <v>10</v>
      </c>
      <c r="T9" s="27">
        <f t="shared" si="2"/>
        <v>10</v>
      </c>
    </row>
    <row r="10" spans="1:20" ht="14.45" x14ac:dyDescent="0.3">
      <c r="A10" s="7">
        <v>7</v>
      </c>
      <c r="B10" s="3">
        <v>512</v>
      </c>
      <c r="C10" s="2" t="s">
        <v>27</v>
      </c>
      <c r="D10" s="25" t="s">
        <v>2</v>
      </c>
      <c r="E10" s="26">
        <v>7</v>
      </c>
      <c r="F10" s="3">
        <v>13</v>
      </c>
      <c r="G10" s="26">
        <f t="shared" si="0"/>
        <v>20</v>
      </c>
      <c r="H10" s="27">
        <v>20</v>
      </c>
      <c r="L10" s="3">
        <v>9</v>
      </c>
      <c r="M10" s="27">
        <f t="shared" si="1"/>
        <v>9</v>
      </c>
      <c r="O10" s="7">
        <v>7</v>
      </c>
      <c r="P10" s="3">
        <v>512</v>
      </c>
      <c r="Q10" s="2" t="s">
        <v>53</v>
      </c>
      <c r="R10" s="25" t="s">
        <v>2</v>
      </c>
      <c r="S10" s="3">
        <v>13</v>
      </c>
      <c r="T10" s="27">
        <f t="shared" si="2"/>
        <v>13</v>
      </c>
    </row>
    <row r="11" spans="1:20" ht="14.45" x14ac:dyDescent="0.3">
      <c r="A11" s="7">
        <v>8</v>
      </c>
      <c r="B11" s="3">
        <v>507</v>
      </c>
      <c r="C11" s="2" t="s">
        <v>28</v>
      </c>
      <c r="D11" s="25" t="s">
        <v>4</v>
      </c>
      <c r="E11" s="26">
        <v>6</v>
      </c>
      <c r="F11" s="3">
        <v>14</v>
      </c>
      <c r="G11" s="26">
        <f t="shared" si="0"/>
        <v>20</v>
      </c>
      <c r="H11" s="27">
        <v>20</v>
      </c>
      <c r="L11" s="3">
        <v>8</v>
      </c>
      <c r="M11" s="27">
        <f t="shared" si="1"/>
        <v>8</v>
      </c>
      <c r="O11" s="7">
        <v>8</v>
      </c>
      <c r="P11" s="3">
        <v>513</v>
      </c>
      <c r="Q11" s="2" t="s">
        <v>56</v>
      </c>
      <c r="R11" s="25" t="s">
        <v>4</v>
      </c>
      <c r="S11" s="3">
        <v>14</v>
      </c>
      <c r="T11" s="27">
        <f t="shared" si="2"/>
        <v>14</v>
      </c>
    </row>
    <row r="12" spans="1:20" ht="14.45" x14ac:dyDescent="0.3">
      <c r="A12" s="7">
        <v>9</v>
      </c>
      <c r="B12" s="3">
        <v>558</v>
      </c>
      <c r="C12" s="2" t="s">
        <v>29</v>
      </c>
      <c r="D12" s="25" t="s">
        <v>3</v>
      </c>
      <c r="E12" s="26">
        <v>9</v>
      </c>
      <c r="F12" s="3">
        <v>9</v>
      </c>
      <c r="G12" s="26">
        <f t="shared" si="0"/>
        <v>18</v>
      </c>
      <c r="H12" s="27">
        <v>18</v>
      </c>
      <c r="L12" s="3">
        <v>14</v>
      </c>
      <c r="M12" s="27">
        <f t="shared" si="1"/>
        <v>14</v>
      </c>
      <c r="O12" s="7">
        <v>9</v>
      </c>
      <c r="P12" s="3">
        <v>505</v>
      </c>
      <c r="Q12" s="2" t="s">
        <v>58</v>
      </c>
      <c r="R12" s="25" t="s">
        <v>4</v>
      </c>
      <c r="S12" s="3">
        <v>13</v>
      </c>
      <c r="T12" s="27">
        <f t="shared" si="2"/>
        <v>13</v>
      </c>
    </row>
    <row r="13" spans="1:20" ht="14.45" x14ac:dyDescent="0.3">
      <c r="A13" s="7">
        <v>10</v>
      </c>
      <c r="B13" s="3">
        <v>513</v>
      </c>
      <c r="C13" s="2" t="s">
        <v>30</v>
      </c>
      <c r="D13" s="25" t="s">
        <v>4</v>
      </c>
      <c r="E13" s="26">
        <v>5</v>
      </c>
      <c r="F13" s="3">
        <v>13</v>
      </c>
      <c r="G13" s="26">
        <f t="shared" si="0"/>
        <v>18</v>
      </c>
      <c r="H13" s="27">
        <v>18</v>
      </c>
      <c r="L13" s="3">
        <v>13</v>
      </c>
      <c r="M13" s="27">
        <f t="shared" si="1"/>
        <v>13</v>
      </c>
      <c r="O13" s="7">
        <v>10</v>
      </c>
      <c r="P13" s="3">
        <v>528</v>
      </c>
      <c r="Q13" s="2" t="s">
        <v>59</v>
      </c>
      <c r="R13" s="25" t="s">
        <v>4</v>
      </c>
      <c r="S13" s="3">
        <v>12</v>
      </c>
      <c r="T13" s="29">
        <f>S13/2</f>
        <v>6</v>
      </c>
    </row>
    <row r="14" spans="1:20" ht="14.45" x14ac:dyDescent="0.3">
      <c r="A14" s="7">
        <v>11</v>
      </c>
      <c r="B14" s="3">
        <v>54</v>
      </c>
      <c r="C14" s="2" t="s">
        <v>31</v>
      </c>
      <c r="D14" s="25" t="s">
        <v>3</v>
      </c>
      <c r="E14" s="26">
        <v>8</v>
      </c>
      <c r="F14" s="3">
        <v>8</v>
      </c>
      <c r="G14" s="26">
        <f t="shared" si="0"/>
        <v>16</v>
      </c>
      <c r="H14" s="27">
        <v>16</v>
      </c>
      <c r="L14" s="3">
        <v>12</v>
      </c>
      <c r="M14" s="27">
        <f t="shared" si="1"/>
        <v>12</v>
      </c>
      <c r="O14" s="7">
        <v>11</v>
      </c>
      <c r="P14" s="3">
        <v>501</v>
      </c>
      <c r="Q14" s="2" t="s">
        <v>60</v>
      </c>
      <c r="R14" s="25" t="s">
        <v>2</v>
      </c>
      <c r="S14" s="3">
        <v>9</v>
      </c>
      <c r="T14" s="29">
        <f t="shared" ref="T14:T15" si="3">S14/2</f>
        <v>4.5</v>
      </c>
    </row>
    <row r="15" spans="1:20" ht="14.45" x14ac:dyDescent="0.3">
      <c r="A15" s="7">
        <v>12</v>
      </c>
      <c r="B15" s="3">
        <v>505</v>
      </c>
      <c r="C15" s="2" t="s">
        <v>32</v>
      </c>
      <c r="D15" s="25" t="s">
        <v>4</v>
      </c>
      <c r="E15" s="28">
        <v>4</v>
      </c>
      <c r="F15" s="3">
        <v>12</v>
      </c>
      <c r="G15" s="26">
        <f t="shared" si="0"/>
        <v>16</v>
      </c>
      <c r="H15" s="27">
        <v>16</v>
      </c>
      <c r="L15" s="3">
        <v>10</v>
      </c>
      <c r="M15" s="29">
        <f>L15/2</f>
        <v>5</v>
      </c>
      <c r="O15" s="7">
        <v>12</v>
      </c>
      <c r="P15" s="3">
        <v>553</v>
      </c>
      <c r="Q15" s="2" t="s">
        <v>61</v>
      </c>
      <c r="R15" s="25" t="s">
        <v>3</v>
      </c>
      <c r="S15" s="3">
        <v>4</v>
      </c>
      <c r="T15" s="29">
        <f t="shared" si="3"/>
        <v>2</v>
      </c>
    </row>
    <row r="16" spans="1:20" ht="14.45" x14ac:dyDescent="0.3">
      <c r="A16" s="7">
        <v>13</v>
      </c>
      <c r="B16" s="3">
        <v>528</v>
      </c>
      <c r="C16" s="2" t="s">
        <v>33</v>
      </c>
      <c r="D16" s="25" t="s">
        <v>4</v>
      </c>
      <c r="E16" s="28">
        <v>2</v>
      </c>
      <c r="F16" s="3">
        <v>11</v>
      </c>
      <c r="G16" s="26">
        <f t="shared" ref="G16:G18" si="4">E16+F16</f>
        <v>13</v>
      </c>
      <c r="H16" s="29">
        <v>6.5</v>
      </c>
      <c r="L16" s="3">
        <v>11</v>
      </c>
      <c r="M16" s="29">
        <f t="shared" ref="M16:M17" si="5">L16/2</f>
        <v>5.5</v>
      </c>
      <c r="O16" s="7">
        <v>13</v>
      </c>
      <c r="P16" s="3">
        <v>544</v>
      </c>
      <c r="Q16" s="2" t="s">
        <v>62</v>
      </c>
      <c r="R16" s="25" t="s">
        <v>3</v>
      </c>
      <c r="S16" s="24">
        <v>0</v>
      </c>
      <c r="T16" s="24">
        <v>0</v>
      </c>
    </row>
    <row r="17" spans="1:20" ht="14.45" x14ac:dyDescent="0.3">
      <c r="A17" s="7">
        <v>14</v>
      </c>
      <c r="B17" s="3">
        <v>501</v>
      </c>
      <c r="C17" s="2" t="s">
        <v>34</v>
      </c>
      <c r="D17" s="25" t="s">
        <v>2</v>
      </c>
      <c r="E17" s="28">
        <v>3</v>
      </c>
      <c r="F17" s="3">
        <v>9</v>
      </c>
      <c r="G17" s="26">
        <f t="shared" si="4"/>
        <v>12</v>
      </c>
      <c r="H17" s="29">
        <v>6</v>
      </c>
      <c r="L17" s="3">
        <v>2</v>
      </c>
      <c r="M17" s="29">
        <f t="shared" si="5"/>
        <v>1</v>
      </c>
      <c r="O17" s="7">
        <v>14</v>
      </c>
      <c r="P17" s="3">
        <v>548</v>
      </c>
      <c r="Q17" s="2" t="s">
        <v>63</v>
      </c>
      <c r="R17" s="25" t="s">
        <v>2</v>
      </c>
      <c r="S17" s="24">
        <v>0</v>
      </c>
      <c r="T17" s="24">
        <v>0</v>
      </c>
    </row>
    <row r="18" spans="1:20" ht="14.45" x14ac:dyDescent="0.3">
      <c r="A18" s="7">
        <v>15</v>
      </c>
      <c r="B18" s="3">
        <v>553</v>
      </c>
      <c r="C18" s="2" t="s">
        <v>35</v>
      </c>
      <c r="D18" s="25" t="s">
        <v>3</v>
      </c>
      <c r="E18" s="28">
        <v>1</v>
      </c>
      <c r="F18" s="3">
        <v>1</v>
      </c>
      <c r="G18" s="26">
        <f t="shared" si="4"/>
        <v>2</v>
      </c>
      <c r="H18" s="29">
        <v>1</v>
      </c>
      <c r="L18" s="24">
        <v>0</v>
      </c>
      <c r="M18" s="24">
        <v>0</v>
      </c>
      <c r="O18" s="7">
        <v>15</v>
      </c>
      <c r="P18" s="3">
        <v>589</v>
      </c>
      <c r="Q18" s="2" t="s">
        <v>64</v>
      </c>
      <c r="R18" s="25" t="s">
        <v>4</v>
      </c>
      <c r="S18" s="24">
        <v>0</v>
      </c>
      <c r="T18" s="24">
        <v>0</v>
      </c>
    </row>
    <row r="19" spans="1:20" ht="14.45" x14ac:dyDescent="0.3">
      <c r="A19" s="7"/>
      <c r="B19" s="3"/>
      <c r="C19" s="2"/>
      <c r="D19" s="25"/>
      <c r="E19" s="28"/>
      <c r="F19" s="3"/>
      <c r="G19" s="26"/>
      <c r="H19" s="26"/>
      <c r="L19" s="24">
        <v>0</v>
      </c>
      <c r="M19" s="24">
        <v>0</v>
      </c>
      <c r="O19"/>
      <c r="R19"/>
      <c r="T19"/>
    </row>
    <row r="20" spans="1:20" ht="14.45" x14ac:dyDescent="0.3">
      <c r="A20" s="6" t="s">
        <v>12</v>
      </c>
      <c r="B20" s="3">
        <v>544</v>
      </c>
      <c r="C20" s="2" t="s">
        <v>36</v>
      </c>
      <c r="D20" s="25" t="s">
        <v>3</v>
      </c>
      <c r="E20" s="24">
        <v>0</v>
      </c>
      <c r="F20" s="24">
        <v>0</v>
      </c>
      <c r="G20" s="24">
        <f t="shared" ref="G20:G22" si="6">SUM(E20:F20)</f>
        <v>0</v>
      </c>
      <c r="H20" s="24">
        <v>0</v>
      </c>
      <c r="L20" s="24">
        <v>0</v>
      </c>
      <c r="M20" s="24">
        <v>0</v>
      </c>
      <c r="O20"/>
      <c r="R20"/>
      <c r="T20"/>
    </row>
    <row r="21" spans="1:20" ht="14.45" x14ac:dyDescent="0.3">
      <c r="A21" s="6" t="s">
        <v>12</v>
      </c>
      <c r="B21" s="3">
        <v>548</v>
      </c>
      <c r="C21" s="2" t="s">
        <v>37</v>
      </c>
      <c r="D21" s="25" t="s">
        <v>2</v>
      </c>
      <c r="E21" s="24">
        <v>0</v>
      </c>
      <c r="F21" s="24">
        <v>0</v>
      </c>
      <c r="G21" s="24">
        <f t="shared" si="6"/>
        <v>0</v>
      </c>
      <c r="H21" s="24">
        <v>0</v>
      </c>
      <c r="O21"/>
      <c r="R21"/>
      <c r="T21"/>
    </row>
    <row r="22" spans="1:20" ht="14.45" x14ac:dyDescent="0.3">
      <c r="A22" s="6" t="s">
        <v>12</v>
      </c>
      <c r="B22" s="3">
        <v>589</v>
      </c>
      <c r="C22" s="2" t="s">
        <v>38</v>
      </c>
      <c r="D22" s="25" t="s">
        <v>4</v>
      </c>
      <c r="E22" s="24">
        <v>0</v>
      </c>
      <c r="F22" s="24">
        <v>0</v>
      </c>
      <c r="G22" s="24">
        <f t="shared" si="6"/>
        <v>0</v>
      </c>
      <c r="H22" s="24">
        <v>0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4.45" x14ac:dyDescent="0.3">
      <c r="B23" s="13"/>
      <c r="C23" s="13"/>
      <c r="D23" s="16"/>
      <c r="L23" s="8"/>
      <c r="M23" s="14"/>
      <c r="O23"/>
      <c r="R23"/>
      <c r="T23"/>
    </row>
    <row r="24" spans="1:20" ht="14.45" x14ac:dyDescent="0.3">
      <c r="A24" s="14"/>
      <c r="B24" s="4"/>
      <c r="C24" s="8" t="s">
        <v>13</v>
      </c>
      <c r="D24" s="16"/>
      <c r="E24" s="8"/>
      <c r="F24" s="8"/>
      <c r="G24" s="8"/>
      <c r="H24" s="14"/>
      <c r="I24" s="8"/>
      <c r="J24" s="8"/>
    </row>
    <row r="25" spans="1:20" ht="14.45" x14ac:dyDescent="0.3">
      <c r="A25" s="14"/>
      <c r="B25" s="13"/>
      <c r="C25" s="13"/>
      <c r="D25" s="16"/>
      <c r="E25" s="8"/>
      <c r="F25" s="8"/>
      <c r="G25" s="8"/>
      <c r="H25" s="14"/>
      <c r="I25" s="8"/>
      <c r="J25" s="8"/>
    </row>
    <row r="26" spans="1:20" ht="14.45" x14ac:dyDescent="0.3">
      <c r="A26" s="8"/>
      <c r="B26" s="8"/>
      <c r="C26" s="8"/>
      <c r="D26" s="16"/>
      <c r="E26" s="8"/>
      <c r="F26" s="8"/>
      <c r="G26" s="8"/>
      <c r="H26" s="14"/>
      <c r="I26" s="8"/>
      <c r="J26" s="8"/>
    </row>
    <row r="27" spans="1:20" ht="14.45" x14ac:dyDescent="0.3">
      <c r="A27" s="11" t="s">
        <v>39</v>
      </c>
      <c r="B27" s="11"/>
      <c r="C27" s="11" t="s">
        <v>40</v>
      </c>
      <c r="D27" s="12"/>
      <c r="E27" s="11"/>
      <c r="F27" s="11"/>
      <c r="G27" s="11"/>
      <c r="H27" s="12"/>
      <c r="I27" s="8"/>
      <c r="J27" s="8"/>
    </row>
    <row r="28" spans="1:20" x14ac:dyDescent="0.25">
      <c r="A28" s="6"/>
      <c r="B28" s="6"/>
      <c r="C28" s="6"/>
      <c r="D28" s="7"/>
      <c r="E28" s="6"/>
      <c r="F28" s="6"/>
      <c r="G28" s="6"/>
      <c r="H28" s="146" t="s">
        <v>10</v>
      </c>
      <c r="I28" s="8"/>
      <c r="J28" s="8"/>
    </row>
    <row r="29" spans="1:20" x14ac:dyDescent="0.25">
      <c r="A29" s="6" t="s">
        <v>5</v>
      </c>
      <c r="B29" s="7" t="s">
        <v>6</v>
      </c>
      <c r="C29" s="7" t="s">
        <v>0</v>
      </c>
      <c r="D29" s="7" t="s">
        <v>1</v>
      </c>
      <c r="E29" s="7" t="s">
        <v>7</v>
      </c>
      <c r="F29" s="7" t="s">
        <v>8</v>
      </c>
      <c r="G29" s="7" t="s">
        <v>9</v>
      </c>
      <c r="H29" s="146"/>
      <c r="I29" s="8"/>
      <c r="J29" s="8"/>
      <c r="M29" s="6" t="s">
        <v>68</v>
      </c>
      <c r="O29" t="s">
        <v>50</v>
      </c>
    </row>
    <row r="30" spans="1:20" ht="14.45" x14ac:dyDescent="0.3">
      <c r="A30" s="7">
        <v>1</v>
      </c>
      <c r="B30" s="7">
        <v>520</v>
      </c>
      <c r="C30" s="6" t="s">
        <v>68</v>
      </c>
      <c r="D30" s="7" t="s">
        <v>3</v>
      </c>
      <c r="E30" s="6">
        <v>13</v>
      </c>
      <c r="F30" s="6">
        <v>15</v>
      </c>
      <c r="G30" s="26">
        <f t="shared" ref="G30:G42" si="7">E30+F30</f>
        <v>28</v>
      </c>
      <c r="H30" s="80">
        <f>G30</f>
        <v>28</v>
      </c>
      <c r="I30" s="8"/>
      <c r="J30" s="8"/>
      <c r="M30" s="6" t="s">
        <v>70</v>
      </c>
      <c r="O30" t="s">
        <v>52</v>
      </c>
    </row>
    <row r="31" spans="1:20" ht="14.45" x14ac:dyDescent="0.3">
      <c r="A31" s="7">
        <v>2</v>
      </c>
      <c r="B31" s="7">
        <v>519</v>
      </c>
      <c r="C31" s="6" t="s">
        <v>70</v>
      </c>
      <c r="D31" s="7" t="s">
        <v>3</v>
      </c>
      <c r="E31" s="6">
        <v>12</v>
      </c>
      <c r="F31" s="6">
        <v>14</v>
      </c>
      <c r="G31" s="26">
        <f t="shared" si="7"/>
        <v>26</v>
      </c>
      <c r="H31" s="80">
        <f t="shared" ref="H31:H42" si="8">G31</f>
        <v>26</v>
      </c>
      <c r="I31" s="8"/>
      <c r="J31" s="8"/>
      <c r="M31" s="6" t="s">
        <v>78</v>
      </c>
      <c r="O31" t="s">
        <v>60</v>
      </c>
    </row>
    <row r="32" spans="1:20" ht="14.45" x14ac:dyDescent="0.3">
      <c r="A32" s="7">
        <v>3</v>
      </c>
      <c r="B32" s="7">
        <v>554</v>
      </c>
      <c r="C32" s="6" t="s">
        <v>78</v>
      </c>
      <c r="D32" s="7" t="s">
        <v>2</v>
      </c>
      <c r="E32" s="6">
        <v>11</v>
      </c>
      <c r="F32" s="6">
        <v>15</v>
      </c>
      <c r="G32" s="26">
        <f t="shared" si="7"/>
        <v>26</v>
      </c>
      <c r="H32" s="80">
        <f t="shared" si="8"/>
        <v>26</v>
      </c>
      <c r="I32" s="8"/>
      <c r="J32" s="8"/>
      <c r="M32" s="6" t="s">
        <v>92</v>
      </c>
      <c r="O32" t="s">
        <v>53</v>
      </c>
    </row>
    <row r="33" spans="1:21" ht="14.45" x14ac:dyDescent="0.3">
      <c r="A33" s="7">
        <v>4</v>
      </c>
      <c r="B33" s="7">
        <v>512</v>
      </c>
      <c r="C33" s="6" t="s">
        <v>92</v>
      </c>
      <c r="D33" s="7" t="s">
        <v>2</v>
      </c>
      <c r="E33" s="6">
        <v>10</v>
      </c>
      <c r="F33" s="6">
        <v>14</v>
      </c>
      <c r="G33" s="26">
        <f t="shared" si="7"/>
        <v>24</v>
      </c>
      <c r="H33" s="80">
        <f t="shared" si="8"/>
        <v>24</v>
      </c>
      <c r="I33" s="8"/>
      <c r="J33" s="8"/>
      <c r="M33" s="6" t="s">
        <v>81</v>
      </c>
      <c r="O33" t="s">
        <v>63</v>
      </c>
    </row>
    <row r="34" spans="1:21" ht="14.45" x14ac:dyDescent="0.3">
      <c r="A34" s="7">
        <v>5</v>
      </c>
      <c r="B34" s="7">
        <v>548</v>
      </c>
      <c r="C34" s="6" t="s">
        <v>81</v>
      </c>
      <c r="D34" s="7" t="s">
        <v>2</v>
      </c>
      <c r="E34" s="6">
        <v>9</v>
      </c>
      <c r="F34" s="6">
        <v>13</v>
      </c>
      <c r="G34" s="26">
        <f t="shared" si="7"/>
        <v>22</v>
      </c>
      <c r="H34" s="80">
        <f t="shared" si="8"/>
        <v>22</v>
      </c>
      <c r="I34" s="8"/>
      <c r="J34" s="8"/>
      <c r="M34" s="6" t="s">
        <v>66</v>
      </c>
      <c r="O34" t="s">
        <v>48</v>
      </c>
    </row>
    <row r="35" spans="1:21" ht="14.45" x14ac:dyDescent="0.3">
      <c r="A35" s="7">
        <v>6</v>
      </c>
      <c r="B35" s="7">
        <v>502</v>
      </c>
      <c r="C35" s="6" t="s">
        <v>66</v>
      </c>
      <c r="D35" s="7" t="s">
        <v>3</v>
      </c>
      <c r="E35" s="6">
        <v>8</v>
      </c>
      <c r="F35" s="6">
        <v>10</v>
      </c>
      <c r="G35" s="26">
        <f t="shared" si="7"/>
        <v>18</v>
      </c>
      <c r="H35" s="80">
        <f t="shared" si="8"/>
        <v>18</v>
      </c>
      <c r="I35" s="8"/>
      <c r="J35" s="8"/>
      <c r="M35" s="6" t="s">
        <v>69</v>
      </c>
      <c r="O35" t="s">
        <v>97</v>
      </c>
    </row>
    <row r="36" spans="1:21" ht="14.45" x14ac:dyDescent="0.3">
      <c r="A36" s="7">
        <v>7</v>
      </c>
      <c r="B36" s="7">
        <v>545</v>
      </c>
      <c r="C36" s="6" t="s">
        <v>69</v>
      </c>
      <c r="D36" s="7" t="s">
        <v>4</v>
      </c>
      <c r="E36" s="6">
        <v>7</v>
      </c>
      <c r="F36" s="6">
        <v>15</v>
      </c>
      <c r="G36" s="26">
        <f t="shared" si="7"/>
        <v>22</v>
      </c>
      <c r="H36" s="80">
        <f t="shared" si="8"/>
        <v>22</v>
      </c>
      <c r="I36" s="8"/>
      <c r="J36" s="8"/>
      <c r="M36" s="6" t="s">
        <v>79</v>
      </c>
      <c r="O36" t="s">
        <v>61</v>
      </c>
    </row>
    <row r="37" spans="1:21" ht="14.45" x14ac:dyDescent="0.3">
      <c r="A37" s="7">
        <v>8</v>
      </c>
      <c r="B37" s="7">
        <v>553</v>
      </c>
      <c r="C37" s="6" t="s">
        <v>79</v>
      </c>
      <c r="D37" s="7" t="s">
        <v>3</v>
      </c>
      <c r="E37" s="6">
        <v>6</v>
      </c>
      <c r="F37" s="6">
        <v>8</v>
      </c>
      <c r="G37" s="26">
        <f t="shared" si="7"/>
        <v>14</v>
      </c>
      <c r="H37" s="80">
        <f t="shared" si="8"/>
        <v>14</v>
      </c>
      <c r="I37" s="8"/>
      <c r="J37" s="8"/>
      <c r="M37" s="6" t="s">
        <v>76</v>
      </c>
      <c r="O37" t="s">
        <v>98</v>
      </c>
    </row>
    <row r="38" spans="1:21" ht="14.45" x14ac:dyDescent="0.3">
      <c r="A38" s="7">
        <v>9</v>
      </c>
      <c r="B38" s="7">
        <v>505</v>
      </c>
      <c r="C38" s="6" t="s">
        <v>76</v>
      </c>
      <c r="D38" s="7" t="s">
        <v>4</v>
      </c>
      <c r="E38" s="6">
        <v>5</v>
      </c>
      <c r="F38" s="6">
        <v>14</v>
      </c>
      <c r="G38" s="26">
        <f t="shared" si="7"/>
        <v>19</v>
      </c>
      <c r="H38" s="80">
        <f t="shared" si="8"/>
        <v>19</v>
      </c>
      <c r="I38" s="8"/>
      <c r="J38" s="8"/>
      <c r="M38" s="6" t="s">
        <v>74</v>
      </c>
      <c r="O38" t="s">
        <v>56</v>
      </c>
    </row>
    <row r="39" spans="1:21" ht="14.45" x14ac:dyDescent="0.3">
      <c r="A39" s="7">
        <v>10</v>
      </c>
      <c r="B39" s="7">
        <v>513</v>
      </c>
      <c r="C39" s="6" t="s">
        <v>74</v>
      </c>
      <c r="D39" s="7" t="s">
        <v>4</v>
      </c>
      <c r="E39" s="6">
        <v>4</v>
      </c>
      <c r="F39" s="6">
        <v>13</v>
      </c>
      <c r="G39" s="26">
        <f t="shared" si="7"/>
        <v>17</v>
      </c>
      <c r="H39" s="80">
        <f t="shared" si="8"/>
        <v>17</v>
      </c>
      <c r="I39" s="8"/>
      <c r="J39" s="8"/>
      <c r="M39" s="6" t="s">
        <v>93</v>
      </c>
      <c r="O39" t="s">
        <v>99</v>
      </c>
    </row>
    <row r="40" spans="1:21" ht="14.45" x14ac:dyDescent="0.3">
      <c r="A40" s="7">
        <v>11</v>
      </c>
      <c r="B40" s="7">
        <v>588</v>
      </c>
      <c r="C40" s="6" t="s">
        <v>93</v>
      </c>
      <c r="D40" s="7" t="s">
        <v>3</v>
      </c>
      <c r="E40" s="6">
        <v>3</v>
      </c>
      <c r="F40" s="6">
        <v>5</v>
      </c>
      <c r="G40" s="26">
        <f t="shared" si="7"/>
        <v>8</v>
      </c>
      <c r="H40" s="29">
        <f>G40/2</f>
        <v>4</v>
      </c>
      <c r="I40" s="8"/>
      <c r="J40" s="8"/>
      <c r="M40" s="6" t="s">
        <v>94</v>
      </c>
      <c r="O40" t="s">
        <v>100</v>
      </c>
    </row>
    <row r="41" spans="1:21" ht="14.45" x14ac:dyDescent="0.3">
      <c r="A41" s="7">
        <v>12</v>
      </c>
      <c r="B41" s="7">
        <v>589</v>
      </c>
      <c r="C41" s="6" t="s">
        <v>94</v>
      </c>
      <c r="D41" s="7" t="s">
        <v>4</v>
      </c>
      <c r="E41" s="6">
        <v>2</v>
      </c>
      <c r="F41" s="6">
        <v>12</v>
      </c>
      <c r="G41" s="26">
        <f t="shared" si="7"/>
        <v>14</v>
      </c>
      <c r="H41" s="80">
        <f t="shared" si="8"/>
        <v>14</v>
      </c>
      <c r="I41" s="8"/>
      <c r="J41" s="8"/>
      <c r="M41" s="6" t="s">
        <v>95</v>
      </c>
      <c r="O41" t="s">
        <v>101</v>
      </c>
    </row>
    <row r="42" spans="1:21" ht="14.45" x14ac:dyDescent="0.3">
      <c r="A42" s="7">
        <v>13</v>
      </c>
      <c r="B42" s="7">
        <v>447</v>
      </c>
      <c r="C42" s="6" t="s">
        <v>95</v>
      </c>
      <c r="D42" s="7" t="s">
        <v>2</v>
      </c>
      <c r="E42" s="6">
        <v>1</v>
      </c>
      <c r="F42" s="6">
        <v>8</v>
      </c>
      <c r="G42" s="26">
        <f t="shared" si="7"/>
        <v>9</v>
      </c>
      <c r="H42" s="80">
        <f t="shared" si="8"/>
        <v>9</v>
      </c>
      <c r="I42" s="8"/>
      <c r="J42" s="8"/>
      <c r="M42" s="6" t="s">
        <v>65</v>
      </c>
      <c r="O42" t="s">
        <v>47</v>
      </c>
    </row>
    <row r="43" spans="1:21" ht="14.45" x14ac:dyDescent="0.3">
      <c r="A43" s="6"/>
      <c r="B43" s="6"/>
      <c r="C43" s="6"/>
      <c r="D43" s="7"/>
      <c r="E43" s="6"/>
      <c r="F43" s="6"/>
      <c r="G43" s="26"/>
      <c r="H43" s="80"/>
      <c r="I43" s="8"/>
      <c r="J43" s="8"/>
      <c r="M43" s="6" t="s">
        <v>77</v>
      </c>
      <c r="O43" t="s">
        <v>102</v>
      </c>
    </row>
    <row r="44" spans="1:21" ht="14.45" x14ac:dyDescent="0.3">
      <c r="A44" s="6" t="s">
        <v>12</v>
      </c>
      <c r="B44" s="7">
        <v>555</v>
      </c>
      <c r="C44" s="6" t="s">
        <v>65</v>
      </c>
      <c r="D44" s="7" t="s">
        <v>3</v>
      </c>
      <c r="E44" s="24">
        <v>0</v>
      </c>
      <c r="F44" s="24">
        <v>0</v>
      </c>
      <c r="G44" s="24">
        <f t="shared" ref="G44:G48" si="9">SUM(E44:F44)</f>
        <v>0</v>
      </c>
      <c r="H44" s="24">
        <v>0</v>
      </c>
      <c r="I44" s="8"/>
      <c r="J44" s="8"/>
      <c r="M44" s="20" t="s">
        <v>96</v>
      </c>
      <c r="O44" t="s">
        <v>103</v>
      </c>
    </row>
    <row r="45" spans="1:21" x14ac:dyDescent="0.25">
      <c r="A45" s="6" t="s">
        <v>12</v>
      </c>
      <c r="B45" s="7">
        <v>528</v>
      </c>
      <c r="C45" s="6" t="s">
        <v>77</v>
      </c>
      <c r="D45" s="7" t="s">
        <v>4</v>
      </c>
      <c r="E45" s="24">
        <v>0</v>
      </c>
      <c r="F45" s="24">
        <v>0</v>
      </c>
      <c r="G45" s="24">
        <f t="shared" si="9"/>
        <v>0</v>
      </c>
      <c r="H45" s="24">
        <v>0</v>
      </c>
      <c r="I45" s="8"/>
      <c r="J45" s="8"/>
      <c r="M45" s="6" t="s">
        <v>72</v>
      </c>
      <c r="O45" t="s">
        <v>104</v>
      </c>
    </row>
    <row r="46" spans="1:21" x14ac:dyDescent="0.25">
      <c r="A46" s="6" t="s">
        <v>12</v>
      </c>
      <c r="B46" s="30">
        <v>318</v>
      </c>
      <c r="C46" s="20" t="s">
        <v>96</v>
      </c>
      <c r="D46" s="30" t="s">
        <v>3</v>
      </c>
      <c r="E46" s="24">
        <v>0</v>
      </c>
      <c r="F46" s="24">
        <v>0</v>
      </c>
      <c r="G46" s="24">
        <f t="shared" si="9"/>
        <v>0</v>
      </c>
      <c r="H46" s="24">
        <v>0</v>
      </c>
      <c r="I46" s="8"/>
      <c r="J46" s="8"/>
      <c r="M46" s="6" t="s">
        <v>67</v>
      </c>
      <c r="O46" t="s">
        <v>49</v>
      </c>
    </row>
    <row r="47" spans="1:21" x14ac:dyDescent="0.25">
      <c r="A47" s="19" t="s">
        <v>12</v>
      </c>
      <c r="B47" s="7">
        <v>507</v>
      </c>
      <c r="C47" s="6" t="s">
        <v>72</v>
      </c>
      <c r="D47" s="7" t="s">
        <v>4</v>
      </c>
      <c r="E47" s="24">
        <v>0</v>
      </c>
      <c r="F47" s="24">
        <v>0</v>
      </c>
      <c r="G47" s="24">
        <f t="shared" si="9"/>
        <v>0</v>
      </c>
      <c r="H47" s="24">
        <v>0</v>
      </c>
      <c r="I47" s="8"/>
      <c r="J47" s="8"/>
    </row>
    <row r="48" spans="1:21" x14ac:dyDescent="0.25">
      <c r="A48" s="19" t="s">
        <v>12</v>
      </c>
      <c r="B48" s="7">
        <v>543</v>
      </c>
      <c r="C48" s="6" t="s">
        <v>67</v>
      </c>
      <c r="D48" s="7" t="s">
        <v>2</v>
      </c>
      <c r="E48" s="24">
        <v>0</v>
      </c>
      <c r="F48" s="24">
        <v>0</v>
      </c>
      <c r="G48" s="24">
        <f t="shared" si="9"/>
        <v>0</v>
      </c>
      <c r="H48" s="24">
        <v>0</v>
      </c>
      <c r="I48" s="8"/>
      <c r="J48" s="8"/>
      <c r="L48" s="8"/>
      <c r="M48" s="14"/>
      <c r="N48" s="8"/>
      <c r="O48" s="14"/>
      <c r="P48" s="8"/>
      <c r="Q48" s="8"/>
      <c r="R48" s="14"/>
      <c r="S48" s="8"/>
      <c r="T48" s="14"/>
      <c r="U48" s="8"/>
    </row>
    <row r="49" spans="1:21" x14ac:dyDescent="0.25">
      <c r="B49" s="13"/>
      <c r="C49" s="13"/>
      <c r="D49" s="16"/>
      <c r="I49" s="8"/>
      <c r="J49" s="8"/>
      <c r="L49" s="8"/>
      <c r="M49" s="14"/>
      <c r="N49" s="8"/>
      <c r="O49" s="8"/>
      <c r="P49" s="8"/>
      <c r="Q49" s="8"/>
      <c r="R49" s="14"/>
      <c r="S49" s="8"/>
      <c r="T49" s="14"/>
      <c r="U49" s="8"/>
    </row>
    <row r="50" spans="1:21" x14ac:dyDescent="0.25">
      <c r="A50" s="14"/>
      <c r="B50" s="4"/>
      <c r="C50" s="8" t="s">
        <v>13</v>
      </c>
      <c r="D50" s="16"/>
      <c r="E50" s="8"/>
      <c r="F50" s="8"/>
      <c r="G50" s="8"/>
      <c r="H50" s="14"/>
      <c r="I50" s="8"/>
      <c r="J50" s="8"/>
      <c r="L50" s="8"/>
      <c r="M50" s="14"/>
      <c r="N50" s="8"/>
      <c r="O50" s="8"/>
      <c r="P50" s="8"/>
      <c r="Q50" s="8"/>
      <c r="R50" s="14"/>
      <c r="S50" s="8"/>
      <c r="T50" s="71"/>
      <c r="U50" s="8"/>
    </row>
    <row r="51" spans="1:21" x14ac:dyDescent="0.25">
      <c r="A51" s="8"/>
      <c r="E51" s="8"/>
      <c r="F51" s="8"/>
      <c r="G51" s="8"/>
      <c r="H51" s="147"/>
      <c r="I51" s="8"/>
      <c r="J51" s="8"/>
      <c r="L51" s="8"/>
      <c r="M51" s="14"/>
      <c r="N51" s="8"/>
      <c r="O51" s="8"/>
      <c r="P51" s="8"/>
      <c r="Q51" s="8"/>
      <c r="R51" s="14"/>
      <c r="S51" s="14"/>
      <c r="T51" s="71"/>
      <c r="U51" s="8"/>
    </row>
    <row r="52" spans="1:21" x14ac:dyDescent="0.25">
      <c r="A52" s="11" t="s">
        <v>42</v>
      </c>
      <c r="B52" s="11"/>
      <c r="C52" s="11" t="s">
        <v>41</v>
      </c>
      <c r="E52" s="14"/>
      <c r="F52" s="14"/>
      <c r="G52" s="14"/>
      <c r="H52" s="147"/>
      <c r="I52" s="8"/>
      <c r="J52" s="8"/>
      <c r="L52" s="8"/>
      <c r="M52" s="14"/>
      <c r="N52" s="8"/>
      <c r="O52" s="8"/>
      <c r="P52" s="8"/>
      <c r="Q52" s="8"/>
      <c r="R52" s="14"/>
      <c r="S52" s="8"/>
      <c r="T52" s="71"/>
      <c r="U52" s="8"/>
    </row>
    <row r="53" spans="1:21" x14ac:dyDescent="0.25">
      <c r="A53" s="6"/>
      <c r="B53" s="6"/>
      <c r="C53" s="6"/>
      <c r="D53" s="7"/>
      <c r="E53" s="6"/>
      <c r="F53" s="6"/>
      <c r="G53" s="6"/>
      <c r="H53" s="146" t="s">
        <v>10</v>
      </c>
      <c r="I53" s="8"/>
      <c r="J53" s="8"/>
      <c r="L53" s="8"/>
      <c r="M53" s="8"/>
      <c r="N53" s="14"/>
      <c r="O53" s="14"/>
      <c r="P53" s="14"/>
      <c r="Q53" s="14"/>
      <c r="R53" s="71"/>
      <c r="S53" s="8"/>
      <c r="T53"/>
    </row>
    <row r="54" spans="1:21" x14ac:dyDescent="0.25">
      <c r="A54" s="6" t="s">
        <v>5</v>
      </c>
      <c r="B54" s="7" t="s">
        <v>6</v>
      </c>
      <c r="C54" s="7" t="s">
        <v>0</v>
      </c>
      <c r="D54" s="7" t="s">
        <v>1</v>
      </c>
      <c r="E54" s="7" t="s">
        <v>7</v>
      </c>
      <c r="F54" s="7" t="s">
        <v>8</v>
      </c>
      <c r="G54" s="7" t="s">
        <v>9</v>
      </c>
      <c r="H54" s="146"/>
      <c r="L54" s="8"/>
      <c r="M54" s="8"/>
      <c r="N54" s="8"/>
      <c r="O54" s="8"/>
      <c r="P54" s="14"/>
      <c r="Q54" s="8"/>
      <c r="R54" s="14"/>
      <c r="S54" s="8"/>
      <c r="T54"/>
    </row>
    <row r="55" spans="1:21" x14ac:dyDescent="0.25">
      <c r="A55" s="7">
        <v>1</v>
      </c>
      <c r="B55" s="7">
        <v>54</v>
      </c>
      <c r="C55" s="6" t="s">
        <v>111</v>
      </c>
      <c r="D55" s="7" t="s">
        <v>112</v>
      </c>
      <c r="E55" s="7">
        <v>14</v>
      </c>
      <c r="F55" s="7">
        <v>15</v>
      </c>
      <c r="G55" s="7">
        <v>29</v>
      </c>
      <c r="H55" s="7">
        <v>29</v>
      </c>
      <c r="L55" s="8"/>
      <c r="M55" s="8"/>
      <c r="N55" s="8"/>
      <c r="O55" s="8"/>
      <c r="P55" s="14"/>
      <c r="Q55" s="8"/>
      <c r="R55" s="14"/>
      <c r="S55" s="8"/>
      <c r="T55"/>
    </row>
    <row r="56" spans="1:21" x14ac:dyDescent="0.25">
      <c r="A56" s="7">
        <v>2</v>
      </c>
      <c r="B56" s="7">
        <v>554</v>
      </c>
      <c r="C56" s="6" t="s">
        <v>113</v>
      </c>
      <c r="D56" s="7" t="s">
        <v>114</v>
      </c>
      <c r="E56" s="7">
        <v>13</v>
      </c>
      <c r="F56" s="7">
        <v>15</v>
      </c>
      <c r="G56" s="7">
        <v>28</v>
      </c>
      <c r="H56" s="7">
        <v>28</v>
      </c>
      <c r="L56" s="8"/>
      <c r="M56" s="8"/>
      <c r="N56" s="8"/>
      <c r="O56" s="8"/>
      <c r="P56" s="14"/>
      <c r="Q56" s="8"/>
      <c r="R56" s="14"/>
      <c r="S56" s="8"/>
      <c r="T56"/>
    </row>
    <row r="57" spans="1:21" x14ac:dyDescent="0.25">
      <c r="A57" s="7">
        <v>3</v>
      </c>
      <c r="B57" s="7">
        <v>548</v>
      </c>
      <c r="C57" s="6" t="s">
        <v>115</v>
      </c>
      <c r="D57" s="7" t="s">
        <v>114</v>
      </c>
      <c r="E57" s="7">
        <v>12</v>
      </c>
      <c r="F57" s="7">
        <v>14</v>
      </c>
      <c r="G57" s="7">
        <v>26</v>
      </c>
      <c r="H57" s="7">
        <v>26</v>
      </c>
      <c r="L57" s="8"/>
      <c r="M57" s="8"/>
      <c r="N57" s="8"/>
      <c r="O57" s="8"/>
      <c r="P57" s="14"/>
      <c r="Q57" s="8"/>
      <c r="R57" s="14"/>
      <c r="S57" s="8"/>
      <c r="T57"/>
    </row>
    <row r="58" spans="1:21" x14ac:dyDescent="0.25">
      <c r="A58" s="7">
        <v>4</v>
      </c>
      <c r="B58" s="7">
        <v>545</v>
      </c>
      <c r="C58" s="6" t="s">
        <v>116</v>
      </c>
      <c r="D58" s="7" t="s">
        <v>117</v>
      </c>
      <c r="E58" s="7">
        <v>8</v>
      </c>
      <c r="F58" s="7">
        <v>15</v>
      </c>
      <c r="G58" s="7">
        <v>23</v>
      </c>
      <c r="H58" s="7">
        <v>23</v>
      </c>
      <c r="L58" s="8"/>
      <c r="M58" s="8"/>
      <c r="N58" s="8"/>
      <c r="O58" s="8"/>
      <c r="P58" s="14"/>
      <c r="Q58" s="8"/>
      <c r="R58" s="14"/>
      <c r="S58" s="8"/>
      <c r="T58"/>
    </row>
    <row r="59" spans="1:21" x14ac:dyDescent="0.25">
      <c r="A59" s="7">
        <v>5</v>
      </c>
      <c r="B59" s="7">
        <v>543</v>
      </c>
      <c r="C59" s="6" t="s">
        <v>118</v>
      </c>
      <c r="D59" s="7" t="s">
        <v>114</v>
      </c>
      <c r="E59" s="7">
        <v>9</v>
      </c>
      <c r="F59" s="7">
        <v>13</v>
      </c>
      <c r="G59" s="7">
        <v>22</v>
      </c>
      <c r="H59" s="7">
        <v>22</v>
      </c>
      <c r="L59" s="8"/>
      <c r="M59" s="8"/>
      <c r="N59" s="8"/>
      <c r="O59" s="8"/>
      <c r="P59" s="14"/>
      <c r="Q59" s="8"/>
      <c r="R59" s="14"/>
      <c r="S59" s="8"/>
      <c r="T59"/>
    </row>
    <row r="60" spans="1:21" x14ac:dyDescent="0.25">
      <c r="A60" s="7">
        <v>6</v>
      </c>
      <c r="B60" s="7">
        <v>505</v>
      </c>
      <c r="C60" s="6" t="s">
        <v>121</v>
      </c>
      <c r="D60" s="7" t="s">
        <v>117</v>
      </c>
      <c r="E60" s="7">
        <v>3</v>
      </c>
      <c r="F60" s="7">
        <v>14</v>
      </c>
      <c r="G60" s="7">
        <v>17</v>
      </c>
      <c r="H60" s="7">
        <v>17</v>
      </c>
      <c r="L60" s="8"/>
      <c r="M60" s="8"/>
      <c r="N60" s="8"/>
      <c r="O60" s="8"/>
      <c r="P60" s="14"/>
      <c r="Q60" s="8"/>
      <c r="R60" s="14"/>
      <c r="S60" s="8"/>
      <c r="T60"/>
    </row>
    <row r="61" spans="1:21" x14ac:dyDescent="0.25">
      <c r="A61" s="7">
        <v>7</v>
      </c>
      <c r="B61" s="7">
        <v>513</v>
      </c>
      <c r="C61" s="6" t="s">
        <v>119</v>
      </c>
      <c r="D61" s="7" t="s">
        <v>120</v>
      </c>
      <c r="E61" s="7">
        <v>4</v>
      </c>
      <c r="F61" s="7">
        <v>12</v>
      </c>
      <c r="G61" s="7">
        <v>16</v>
      </c>
      <c r="H61" s="7">
        <v>16</v>
      </c>
      <c r="L61" s="8"/>
      <c r="M61" s="8"/>
      <c r="N61" s="8"/>
      <c r="O61" s="8"/>
      <c r="P61" s="14"/>
      <c r="Q61" s="8"/>
      <c r="R61" s="14"/>
      <c r="S61" s="8"/>
      <c r="T61"/>
    </row>
    <row r="62" spans="1:21" x14ac:dyDescent="0.25">
      <c r="A62" s="7">
        <v>8</v>
      </c>
      <c r="B62" s="7">
        <v>520</v>
      </c>
      <c r="C62" s="6" t="s">
        <v>122</v>
      </c>
      <c r="D62" s="7" t="s">
        <v>112</v>
      </c>
      <c r="E62" s="7">
        <v>7</v>
      </c>
      <c r="F62" s="7">
        <v>8</v>
      </c>
      <c r="G62" s="7">
        <v>15</v>
      </c>
      <c r="H62" s="7">
        <v>15</v>
      </c>
      <c r="L62" s="8"/>
      <c r="M62" s="8"/>
      <c r="N62" s="8"/>
      <c r="O62" s="8"/>
      <c r="P62" s="14"/>
      <c r="Q62" s="8"/>
      <c r="R62" s="14"/>
      <c r="S62" s="8"/>
      <c r="T62"/>
    </row>
    <row r="63" spans="1:21" x14ac:dyDescent="0.25">
      <c r="A63" s="7">
        <v>9</v>
      </c>
      <c r="B63" s="7">
        <v>589</v>
      </c>
      <c r="C63" s="6" t="s">
        <v>123</v>
      </c>
      <c r="D63" s="7" t="s">
        <v>117</v>
      </c>
      <c r="E63" s="7">
        <v>2</v>
      </c>
      <c r="F63" s="7">
        <v>13</v>
      </c>
      <c r="G63" s="7">
        <v>15</v>
      </c>
      <c r="H63" s="7">
        <v>15</v>
      </c>
      <c r="L63" s="8"/>
      <c r="M63" s="8"/>
      <c r="N63" s="8"/>
      <c r="O63" s="8"/>
      <c r="P63" s="14"/>
      <c r="Q63" s="8"/>
      <c r="R63" s="14"/>
      <c r="S63" s="8"/>
      <c r="T63"/>
    </row>
    <row r="64" spans="1:21" x14ac:dyDescent="0.25">
      <c r="A64" s="7">
        <v>10</v>
      </c>
      <c r="B64" s="7">
        <v>502</v>
      </c>
      <c r="C64" s="6" t="s">
        <v>124</v>
      </c>
      <c r="D64" s="7" t="s">
        <v>112</v>
      </c>
      <c r="E64" s="7">
        <v>11</v>
      </c>
      <c r="F64" s="7">
        <v>12</v>
      </c>
      <c r="G64" s="7">
        <v>23</v>
      </c>
      <c r="H64" s="5">
        <v>11.5</v>
      </c>
      <c r="L64" s="8"/>
      <c r="M64" s="8"/>
      <c r="N64" s="8"/>
      <c r="O64" s="8"/>
      <c r="P64" s="14"/>
      <c r="Q64" s="8"/>
      <c r="R64" s="14"/>
      <c r="S64" s="8"/>
      <c r="T64"/>
    </row>
    <row r="65" spans="1:21" x14ac:dyDescent="0.25">
      <c r="A65" s="7">
        <v>11</v>
      </c>
      <c r="B65" s="7">
        <v>553</v>
      </c>
      <c r="C65" s="6" t="s">
        <v>125</v>
      </c>
      <c r="D65" s="7" t="s">
        <v>112</v>
      </c>
      <c r="E65" s="7">
        <v>5</v>
      </c>
      <c r="F65" s="7">
        <v>6</v>
      </c>
      <c r="G65" s="7">
        <v>11</v>
      </c>
      <c r="H65" s="7">
        <v>11</v>
      </c>
      <c r="L65" s="8"/>
      <c r="M65" s="8"/>
      <c r="N65" s="8"/>
      <c r="O65" s="8"/>
      <c r="P65" s="14"/>
      <c r="Q65" s="8"/>
      <c r="R65" s="14"/>
      <c r="S65" s="8"/>
      <c r="T65"/>
    </row>
    <row r="66" spans="1:21" x14ac:dyDescent="0.25">
      <c r="A66" s="7">
        <v>12</v>
      </c>
      <c r="B66" s="7">
        <v>519</v>
      </c>
      <c r="C66" s="6" t="s">
        <v>126</v>
      </c>
      <c r="D66" s="7" t="s">
        <v>112</v>
      </c>
      <c r="E66" s="7">
        <v>10</v>
      </c>
      <c r="F66" s="7">
        <v>11</v>
      </c>
      <c r="G66" s="7">
        <v>21</v>
      </c>
      <c r="H66" s="5">
        <v>10.5</v>
      </c>
      <c r="L66" s="8"/>
      <c r="M66" s="8"/>
      <c r="N66" s="8"/>
      <c r="O66" s="8"/>
      <c r="P66" s="14"/>
      <c r="Q66" s="8"/>
      <c r="R66" s="14"/>
      <c r="S66" s="8"/>
      <c r="T66"/>
    </row>
    <row r="67" spans="1:21" x14ac:dyDescent="0.25">
      <c r="A67" s="7">
        <v>13</v>
      </c>
      <c r="B67" s="7">
        <v>512</v>
      </c>
      <c r="C67" s="6" t="s">
        <v>127</v>
      </c>
      <c r="D67" s="7" t="s">
        <v>114</v>
      </c>
      <c r="E67" s="7">
        <v>6</v>
      </c>
      <c r="F67" s="7">
        <v>11</v>
      </c>
      <c r="G67" s="7">
        <v>17</v>
      </c>
      <c r="H67" s="5">
        <v>8.5</v>
      </c>
      <c r="L67" s="8"/>
      <c r="M67" s="8"/>
      <c r="N67" s="8"/>
      <c r="O67" s="8"/>
      <c r="P67" s="14"/>
      <c r="Q67" s="8"/>
      <c r="R67" s="14"/>
      <c r="S67" s="8"/>
      <c r="T67"/>
    </row>
    <row r="68" spans="1:21" x14ac:dyDescent="0.25">
      <c r="A68" s="7">
        <v>14</v>
      </c>
      <c r="B68" s="7">
        <v>507</v>
      </c>
      <c r="C68" s="6" t="s">
        <v>128</v>
      </c>
      <c r="D68" s="7" t="s">
        <v>117</v>
      </c>
      <c r="E68" s="7">
        <v>1</v>
      </c>
      <c r="F68" s="7">
        <v>12</v>
      </c>
      <c r="G68" s="7">
        <v>13</v>
      </c>
      <c r="H68" s="5">
        <v>6.5</v>
      </c>
      <c r="L68" s="8"/>
      <c r="M68" s="8"/>
      <c r="N68" s="8"/>
      <c r="O68" s="8"/>
      <c r="P68" s="14"/>
      <c r="Q68" s="8"/>
      <c r="R68" s="14"/>
      <c r="S68" s="8"/>
      <c r="T68"/>
    </row>
    <row r="69" spans="1:21" x14ac:dyDescent="0.25">
      <c r="A69" s="6"/>
      <c r="B69" s="7"/>
      <c r="C69" s="6"/>
      <c r="D69" s="7"/>
      <c r="E69" s="6"/>
      <c r="F69" s="7"/>
      <c r="G69" s="6"/>
      <c r="H69" s="6"/>
      <c r="L69" s="8"/>
      <c r="M69" s="8"/>
      <c r="N69" s="8"/>
      <c r="O69" s="8"/>
      <c r="P69" s="14"/>
      <c r="Q69" s="8"/>
      <c r="R69" s="14"/>
      <c r="S69" s="8"/>
      <c r="T69"/>
    </row>
    <row r="70" spans="1:21" x14ac:dyDescent="0.25">
      <c r="A70" s="6" t="s">
        <v>129</v>
      </c>
      <c r="B70" s="7">
        <v>528</v>
      </c>
      <c r="C70" s="6" t="s">
        <v>130</v>
      </c>
      <c r="D70" s="7" t="s">
        <v>117</v>
      </c>
      <c r="E70" s="24">
        <v>0</v>
      </c>
      <c r="F70" s="24">
        <v>0</v>
      </c>
      <c r="G70" s="24">
        <f t="shared" ref="G70:G71" si="10">SUM(E70:F70)</f>
        <v>0</v>
      </c>
      <c r="H70" s="24">
        <v>0</v>
      </c>
      <c r="L70" s="8"/>
      <c r="M70" s="14"/>
      <c r="N70" s="8"/>
      <c r="O70" s="8"/>
      <c r="P70" s="8"/>
      <c r="Q70" s="8"/>
      <c r="R70" s="14"/>
      <c r="S70" s="8"/>
      <c r="T70" s="14"/>
      <c r="U70" s="8"/>
    </row>
    <row r="71" spans="1:21" x14ac:dyDescent="0.25">
      <c r="A71" s="19" t="s">
        <v>129</v>
      </c>
      <c r="B71" s="7">
        <v>555</v>
      </c>
      <c r="C71" s="6" t="s">
        <v>131</v>
      </c>
      <c r="D71" s="7" t="s">
        <v>112</v>
      </c>
      <c r="E71" s="24">
        <v>0</v>
      </c>
      <c r="F71" s="24">
        <v>0</v>
      </c>
      <c r="G71" s="24">
        <f t="shared" si="10"/>
        <v>0</v>
      </c>
      <c r="H71" s="24">
        <v>0</v>
      </c>
      <c r="I71" s="8"/>
      <c r="J71" s="8"/>
      <c r="L71" s="8"/>
      <c r="M71" s="14"/>
      <c r="N71" s="8"/>
      <c r="O71" s="14"/>
      <c r="P71" s="8"/>
      <c r="Q71" s="8"/>
      <c r="R71" s="14"/>
      <c r="S71" s="8"/>
      <c r="T71" s="14"/>
      <c r="U71" s="8"/>
    </row>
    <row r="72" spans="1:21" x14ac:dyDescent="0.25">
      <c r="B72" s="13"/>
      <c r="C72" s="13"/>
      <c r="D72" s="16"/>
      <c r="I72" s="8"/>
      <c r="J72" s="8"/>
      <c r="L72" s="8"/>
      <c r="M72" s="14"/>
      <c r="N72" s="8"/>
      <c r="O72" s="8"/>
      <c r="P72" s="8"/>
      <c r="Q72" s="8"/>
      <c r="R72" s="14"/>
      <c r="S72" s="8"/>
      <c r="T72" s="14"/>
      <c r="U72" s="8"/>
    </row>
    <row r="73" spans="1:21" x14ac:dyDescent="0.25">
      <c r="A73" s="14"/>
      <c r="B73" s="4"/>
      <c r="C73" s="8" t="s">
        <v>13</v>
      </c>
      <c r="D73" s="16"/>
      <c r="E73" s="8"/>
      <c r="F73" s="8"/>
      <c r="G73" s="8"/>
      <c r="H73" s="14"/>
      <c r="I73" s="8"/>
      <c r="J73" s="8"/>
      <c r="L73" s="8"/>
      <c r="M73" s="14"/>
      <c r="N73" s="8"/>
      <c r="O73" s="8"/>
      <c r="P73" s="8"/>
      <c r="Q73" s="8"/>
      <c r="R73" s="14"/>
      <c r="S73" s="8"/>
      <c r="T73" s="14"/>
      <c r="U73" s="8"/>
    </row>
    <row r="74" spans="1:21" x14ac:dyDescent="0.25">
      <c r="A74" s="8"/>
      <c r="E74" s="8"/>
      <c r="F74" s="8"/>
      <c r="G74" s="8"/>
      <c r="H74" s="14"/>
      <c r="I74" s="8"/>
      <c r="J74" s="8"/>
      <c r="K74" s="13"/>
      <c r="L74" s="8"/>
      <c r="M74" s="14"/>
      <c r="N74" s="8"/>
      <c r="O74" s="8"/>
      <c r="P74" s="8"/>
      <c r="Q74" s="8"/>
      <c r="R74" s="14"/>
      <c r="S74" s="8"/>
      <c r="T74" s="71"/>
      <c r="U74" s="8"/>
    </row>
    <row r="75" spans="1:21" x14ac:dyDescent="0.25">
      <c r="A75" s="8"/>
      <c r="B75" s="8"/>
      <c r="C75" s="8"/>
      <c r="D75" s="16"/>
      <c r="E75" s="8"/>
      <c r="F75" s="8"/>
      <c r="G75" s="8"/>
      <c r="H75" s="147"/>
      <c r="I75" s="8"/>
      <c r="J75" s="8"/>
      <c r="K75" s="8"/>
      <c r="L75" s="8"/>
      <c r="M75" s="14"/>
      <c r="N75" s="8"/>
      <c r="O75" s="8"/>
      <c r="P75" s="8"/>
      <c r="Q75" s="8"/>
      <c r="R75" s="14"/>
      <c r="S75" s="14"/>
      <c r="T75" s="71"/>
      <c r="U75" s="8"/>
    </row>
    <row r="76" spans="1:21" x14ac:dyDescent="0.25">
      <c r="A76" s="8"/>
      <c r="B76" s="8"/>
      <c r="C76" s="8"/>
      <c r="D76" s="16"/>
      <c r="E76" s="14"/>
      <c r="F76" s="14"/>
      <c r="G76" s="14"/>
      <c r="H76" s="147"/>
      <c r="I76" s="8"/>
      <c r="J76" s="8"/>
      <c r="K76" s="8"/>
      <c r="L76" s="8"/>
      <c r="M76" s="14"/>
      <c r="N76" s="8"/>
      <c r="O76" s="8"/>
      <c r="P76" s="8"/>
      <c r="Q76" s="8"/>
      <c r="R76" s="14"/>
      <c r="S76" s="8"/>
      <c r="T76" s="71"/>
      <c r="U76" s="8"/>
    </row>
    <row r="77" spans="1:21" x14ac:dyDescent="0.25">
      <c r="A77" s="8"/>
      <c r="E77" s="8"/>
      <c r="F77" s="8"/>
      <c r="G77" s="8"/>
      <c r="H77" s="147"/>
      <c r="I77" s="8"/>
      <c r="J77" s="14"/>
      <c r="K77" s="14"/>
      <c r="L77" s="8"/>
      <c r="M77" s="14"/>
      <c r="N77" s="8"/>
      <c r="O77" s="8"/>
      <c r="P77" s="8"/>
      <c r="Q77" s="8"/>
      <c r="R77" s="14"/>
      <c r="S77" s="14"/>
      <c r="T77" s="71"/>
      <c r="U77" s="8"/>
    </row>
    <row r="78" spans="1:21" x14ac:dyDescent="0.25">
      <c r="A78" s="11" t="s">
        <v>43</v>
      </c>
      <c r="B78" s="11"/>
      <c r="C78" s="11" t="s">
        <v>136</v>
      </c>
      <c r="E78" s="14"/>
      <c r="F78" s="14"/>
      <c r="G78" s="14"/>
      <c r="H78" s="147"/>
      <c r="I78" s="8"/>
      <c r="J78" s="8"/>
      <c r="K78" s="8"/>
      <c r="L78" s="8"/>
      <c r="M78" s="14"/>
      <c r="N78" s="8"/>
      <c r="O78" s="8"/>
      <c r="P78" s="8"/>
      <c r="Q78" s="8"/>
      <c r="R78" s="14"/>
      <c r="S78" s="8"/>
      <c r="T78" s="71"/>
      <c r="U78" s="8"/>
    </row>
    <row r="79" spans="1:21" x14ac:dyDescent="0.25">
      <c r="A79" s="6"/>
      <c r="B79" s="6"/>
      <c r="C79" s="6"/>
      <c r="D79" s="7"/>
      <c r="E79" s="6"/>
      <c r="F79" s="6"/>
      <c r="G79" s="6"/>
      <c r="H79" s="146" t="s">
        <v>10</v>
      </c>
      <c r="I79" s="8"/>
      <c r="J79" s="8"/>
      <c r="K79" s="8"/>
      <c r="L79" s="8"/>
      <c r="M79" s="71"/>
      <c r="N79" s="8"/>
      <c r="O79" s="8"/>
      <c r="P79" s="14"/>
      <c r="Q79" s="14"/>
      <c r="R79" s="14"/>
      <c r="S79" s="14"/>
      <c r="T79" s="71"/>
      <c r="U79" s="8"/>
    </row>
    <row r="80" spans="1:21" x14ac:dyDescent="0.25">
      <c r="A80" s="6" t="s">
        <v>5</v>
      </c>
      <c r="B80" s="7" t="s">
        <v>6</v>
      </c>
      <c r="C80" s="7" t="s">
        <v>0</v>
      </c>
      <c r="D80" s="7" t="s">
        <v>1</v>
      </c>
      <c r="E80" s="7" t="s">
        <v>7</v>
      </c>
      <c r="F80" s="7" t="s">
        <v>8</v>
      </c>
      <c r="G80" s="7" t="s">
        <v>9</v>
      </c>
      <c r="H80" s="146"/>
      <c r="I80" s="8"/>
      <c r="J80" s="8"/>
      <c r="K80" s="8"/>
      <c r="L80" s="14"/>
      <c r="M80" s="71"/>
      <c r="N80" s="8"/>
      <c r="O80" s="8"/>
      <c r="P80" s="8"/>
      <c r="Q80" s="8"/>
      <c r="R80" s="14"/>
      <c r="S80" s="8"/>
      <c r="T80" s="14"/>
      <c r="U80" s="8"/>
    </row>
    <row r="81" spans="1:21" x14ac:dyDescent="0.25">
      <c r="A81" s="7">
        <v>1</v>
      </c>
      <c r="B81" s="7">
        <v>520</v>
      </c>
      <c r="C81" s="6" t="s">
        <v>138</v>
      </c>
      <c r="D81" s="7" t="s">
        <v>3</v>
      </c>
      <c r="E81" s="7">
        <v>17</v>
      </c>
      <c r="F81" s="7">
        <v>15</v>
      </c>
      <c r="G81" s="107">
        <f t="shared" ref="G81:G97" si="11">E81+F81</f>
        <v>32</v>
      </c>
      <c r="H81" s="105">
        <f>G81</f>
        <v>32</v>
      </c>
      <c r="I81" s="8"/>
      <c r="J81" s="8"/>
      <c r="K81" s="8"/>
      <c r="L81" s="8"/>
      <c r="M81" s="71"/>
      <c r="N81" s="8"/>
      <c r="O81" s="8"/>
      <c r="P81" s="8"/>
      <c r="Q81" s="8"/>
      <c r="R81" s="14"/>
      <c r="S81" s="8"/>
      <c r="T81" s="14"/>
      <c r="U81" s="8"/>
    </row>
    <row r="82" spans="1:21" x14ac:dyDescent="0.25">
      <c r="A82" s="7">
        <v>2</v>
      </c>
      <c r="B82" s="7">
        <v>502</v>
      </c>
      <c r="C82" s="6" t="s">
        <v>124</v>
      </c>
      <c r="D82" s="7" t="s">
        <v>3</v>
      </c>
      <c r="E82" s="7">
        <v>16</v>
      </c>
      <c r="F82" s="7">
        <v>14</v>
      </c>
      <c r="G82" s="107">
        <f t="shared" si="11"/>
        <v>30</v>
      </c>
      <c r="H82" s="105">
        <f t="shared" ref="H82:H93" si="12">G82</f>
        <v>30</v>
      </c>
      <c r="I82" s="8"/>
      <c r="J82" s="8"/>
      <c r="K82" s="8"/>
      <c r="L82" s="14"/>
      <c r="M82" s="71"/>
      <c r="N82" s="8"/>
      <c r="O82" s="8"/>
      <c r="P82" s="8"/>
      <c r="Q82" s="8"/>
      <c r="R82" s="14"/>
      <c r="S82" s="8"/>
      <c r="T82" s="14"/>
      <c r="U82" s="8"/>
    </row>
    <row r="83" spans="1:21" x14ac:dyDescent="0.25">
      <c r="A83" s="7">
        <v>3</v>
      </c>
      <c r="B83" s="7">
        <v>318</v>
      </c>
      <c r="C83" s="6" t="s">
        <v>139</v>
      </c>
      <c r="D83" s="7" t="s">
        <v>3</v>
      </c>
      <c r="E83" s="7">
        <v>15</v>
      </c>
      <c r="F83" s="7">
        <v>13</v>
      </c>
      <c r="G83" s="107">
        <f t="shared" si="11"/>
        <v>28</v>
      </c>
      <c r="H83" s="105">
        <f t="shared" si="12"/>
        <v>28</v>
      </c>
      <c r="I83" s="8"/>
      <c r="J83" s="8"/>
      <c r="K83" s="8"/>
      <c r="L83" s="8"/>
      <c r="M83" s="71"/>
      <c r="N83" s="8"/>
      <c r="O83" s="8"/>
      <c r="P83" s="8"/>
      <c r="Q83" s="8"/>
      <c r="R83" s="14"/>
      <c r="S83" s="8"/>
      <c r="T83" s="14"/>
      <c r="U83" s="8"/>
    </row>
    <row r="84" spans="1:21" x14ac:dyDescent="0.25">
      <c r="A84" s="7">
        <v>4</v>
      </c>
      <c r="B84" s="7">
        <v>55</v>
      </c>
      <c r="C84" s="6" t="s">
        <v>140</v>
      </c>
      <c r="D84" s="7" t="s">
        <v>3</v>
      </c>
      <c r="E84" s="7">
        <v>14</v>
      </c>
      <c r="F84" s="7">
        <v>12</v>
      </c>
      <c r="G84" s="107">
        <f t="shared" si="11"/>
        <v>26</v>
      </c>
      <c r="H84" s="105">
        <f t="shared" si="12"/>
        <v>26</v>
      </c>
      <c r="I84" s="8"/>
      <c r="J84" s="8"/>
      <c r="K84" s="8"/>
      <c r="L84" s="14"/>
      <c r="M84" s="71"/>
      <c r="N84" s="8"/>
      <c r="O84" s="8"/>
      <c r="P84" s="8"/>
      <c r="Q84" s="8"/>
      <c r="R84" s="14"/>
      <c r="S84" s="8"/>
      <c r="T84" s="14"/>
      <c r="U84" s="8"/>
    </row>
    <row r="85" spans="1:21" x14ac:dyDescent="0.25">
      <c r="A85" s="7">
        <v>5</v>
      </c>
      <c r="B85" s="7">
        <v>501</v>
      </c>
      <c r="C85" s="6" t="s">
        <v>141</v>
      </c>
      <c r="D85" s="7" t="s">
        <v>110</v>
      </c>
      <c r="E85" s="7">
        <v>13</v>
      </c>
      <c r="F85" s="7">
        <v>14</v>
      </c>
      <c r="G85" s="107">
        <f t="shared" si="11"/>
        <v>27</v>
      </c>
      <c r="H85" s="105">
        <f t="shared" si="12"/>
        <v>27</v>
      </c>
      <c r="I85" s="8"/>
      <c r="J85" s="8"/>
      <c r="K85" s="8"/>
      <c r="L85" s="8"/>
      <c r="M85" s="14"/>
      <c r="N85" s="8"/>
      <c r="O85" s="8"/>
      <c r="P85" s="8"/>
      <c r="Q85" s="8"/>
      <c r="R85" s="14"/>
      <c r="S85" s="8"/>
      <c r="T85" s="14"/>
      <c r="U85" s="8"/>
    </row>
    <row r="86" spans="1:21" x14ac:dyDescent="0.25">
      <c r="A86" s="7">
        <v>6</v>
      </c>
      <c r="B86" s="7">
        <v>512</v>
      </c>
      <c r="C86" s="6" t="s">
        <v>127</v>
      </c>
      <c r="D86" s="7" t="s">
        <v>2</v>
      </c>
      <c r="E86" s="7">
        <v>12</v>
      </c>
      <c r="F86" s="7">
        <v>15</v>
      </c>
      <c r="G86" s="107">
        <f t="shared" si="11"/>
        <v>27</v>
      </c>
      <c r="H86" s="105">
        <f t="shared" si="12"/>
        <v>27</v>
      </c>
      <c r="I86" s="8"/>
      <c r="J86" s="8"/>
      <c r="K86" s="8"/>
      <c r="L86" s="8"/>
      <c r="M86" s="14"/>
      <c r="N86" s="8"/>
      <c r="O86" s="8"/>
      <c r="P86" s="8"/>
      <c r="Q86" s="8"/>
      <c r="R86" s="14"/>
      <c r="S86" s="8"/>
      <c r="T86" s="14"/>
      <c r="U86" s="8"/>
    </row>
    <row r="87" spans="1:21" x14ac:dyDescent="0.25">
      <c r="A87" s="7">
        <v>7</v>
      </c>
      <c r="B87" s="7">
        <v>545</v>
      </c>
      <c r="C87" s="6" t="s">
        <v>116</v>
      </c>
      <c r="D87" s="7" t="s">
        <v>4</v>
      </c>
      <c r="E87" s="7">
        <v>11</v>
      </c>
      <c r="F87" s="7">
        <v>15</v>
      </c>
      <c r="G87" s="107">
        <f t="shared" si="11"/>
        <v>26</v>
      </c>
      <c r="H87" s="105">
        <f t="shared" si="12"/>
        <v>26</v>
      </c>
      <c r="I87" s="8"/>
      <c r="J87" s="8"/>
      <c r="K87" s="8"/>
      <c r="L87" s="8"/>
      <c r="M87" s="14"/>
      <c r="N87" s="8"/>
      <c r="O87" s="8"/>
      <c r="P87" s="8"/>
      <c r="Q87" s="8"/>
      <c r="R87" s="14"/>
      <c r="S87" s="8"/>
      <c r="T87" s="14"/>
      <c r="U87" s="8"/>
    </row>
    <row r="88" spans="1:21" x14ac:dyDescent="0.25">
      <c r="A88" s="7">
        <v>8</v>
      </c>
      <c r="B88" s="7">
        <v>553</v>
      </c>
      <c r="C88" s="6" t="s">
        <v>142</v>
      </c>
      <c r="D88" s="7" t="s">
        <v>3</v>
      </c>
      <c r="E88" s="7">
        <v>10</v>
      </c>
      <c r="F88" s="7">
        <v>8</v>
      </c>
      <c r="G88" s="107">
        <f t="shared" si="11"/>
        <v>18</v>
      </c>
      <c r="H88" s="105">
        <f t="shared" si="12"/>
        <v>18</v>
      </c>
      <c r="I88" s="8"/>
      <c r="J88" s="8"/>
      <c r="K88" s="8"/>
      <c r="L88" s="8"/>
      <c r="M88" s="14"/>
      <c r="N88" s="8"/>
      <c r="O88" s="8"/>
      <c r="P88" s="8"/>
      <c r="Q88" s="8"/>
      <c r="R88" s="14"/>
      <c r="S88" s="8"/>
      <c r="T88" s="14"/>
      <c r="U88" s="8"/>
    </row>
    <row r="89" spans="1:21" x14ac:dyDescent="0.25">
      <c r="A89" s="7">
        <v>9</v>
      </c>
      <c r="B89" s="7">
        <v>513</v>
      </c>
      <c r="C89" s="6" t="s">
        <v>119</v>
      </c>
      <c r="D89" s="7" t="s">
        <v>110</v>
      </c>
      <c r="E89" s="7">
        <v>9</v>
      </c>
      <c r="F89" s="7">
        <v>12</v>
      </c>
      <c r="G89" s="107">
        <f t="shared" si="11"/>
        <v>21</v>
      </c>
      <c r="H89" s="105">
        <f t="shared" si="12"/>
        <v>21</v>
      </c>
      <c r="I89" s="8"/>
      <c r="J89" s="8"/>
      <c r="K89" s="8"/>
      <c r="L89" s="8"/>
      <c r="M89" s="14"/>
      <c r="N89" s="8"/>
      <c r="O89" s="8"/>
      <c r="P89" s="8"/>
      <c r="Q89" s="8"/>
      <c r="R89" s="14"/>
      <c r="S89" s="8"/>
      <c r="T89" s="14"/>
      <c r="U89" s="8"/>
    </row>
    <row r="90" spans="1:21" x14ac:dyDescent="0.25">
      <c r="A90" s="7">
        <v>10</v>
      </c>
      <c r="B90" s="7">
        <v>551</v>
      </c>
      <c r="C90" s="6" t="s">
        <v>143</v>
      </c>
      <c r="D90" s="7" t="s">
        <v>4</v>
      </c>
      <c r="E90" s="7">
        <v>8</v>
      </c>
      <c r="F90" s="7">
        <v>14</v>
      </c>
      <c r="G90" s="107">
        <f t="shared" si="11"/>
        <v>22</v>
      </c>
      <c r="H90" s="105">
        <f t="shared" si="12"/>
        <v>22</v>
      </c>
      <c r="I90" s="8"/>
      <c r="J90" s="8"/>
      <c r="K90" s="8"/>
      <c r="L90" s="8"/>
      <c r="M90" s="14"/>
      <c r="N90" s="8"/>
      <c r="O90" s="8"/>
      <c r="P90" s="8"/>
      <c r="Q90" s="8"/>
      <c r="R90" s="14"/>
      <c r="S90" s="8"/>
      <c r="T90" s="14"/>
      <c r="U90" s="8"/>
    </row>
    <row r="91" spans="1:21" ht="15" customHeight="1" x14ac:dyDescent="0.25">
      <c r="A91" s="7">
        <v>11</v>
      </c>
      <c r="B91" s="7">
        <v>528</v>
      </c>
      <c r="C91" s="6" t="s">
        <v>130</v>
      </c>
      <c r="D91" s="7" t="s">
        <v>4</v>
      </c>
      <c r="E91" s="7">
        <v>7</v>
      </c>
      <c r="F91" s="7">
        <v>13</v>
      </c>
      <c r="G91" s="107">
        <f t="shared" si="11"/>
        <v>20</v>
      </c>
      <c r="H91" s="105">
        <f t="shared" si="12"/>
        <v>20</v>
      </c>
      <c r="I91" s="8"/>
      <c r="J91" s="8"/>
      <c r="K91" s="8"/>
      <c r="L91" s="8"/>
      <c r="M91" s="14"/>
      <c r="N91" s="8"/>
      <c r="O91" s="8"/>
      <c r="P91" s="8"/>
      <c r="Q91" s="8"/>
      <c r="R91" s="14"/>
      <c r="S91" s="8"/>
      <c r="T91" s="14"/>
      <c r="U91" s="8"/>
    </row>
    <row r="92" spans="1:21" x14ac:dyDescent="0.25">
      <c r="A92" s="7">
        <v>12</v>
      </c>
      <c r="B92" s="7">
        <v>505</v>
      </c>
      <c r="C92" s="6" t="s">
        <v>121</v>
      </c>
      <c r="D92" s="7" t="s">
        <v>4</v>
      </c>
      <c r="E92" s="7">
        <v>6</v>
      </c>
      <c r="F92" s="7">
        <v>12</v>
      </c>
      <c r="G92" s="107">
        <f t="shared" si="11"/>
        <v>18</v>
      </c>
      <c r="H92" s="105">
        <f t="shared" si="12"/>
        <v>18</v>
      </c>
      <c r="I92" s="8"/>
      <c r="J92" s="8"/>
      <c r="K92" s="8"/>
      <c r="L92" s="8"/>
      <c r="M92" s="14"/>
      <c r="N92" s="8"/>
      <c r="O92" s="8"/>
      <c r="P92" s="8"/>
      <c r="Q92" s="8"/>
      <c r="R92" s="14"/>
      <c r="S92" s="8"/>
      <c r="T92" s="14"/>
      <c r="U92" s="8"/>
    </row>
    <row r="93" spans="1:21" x14ac:dyDescent="0.25">
      <c r="A93" s="7">
        <v>13</v>
      </c>
      <c r="B93" s="7">
        <v>589</v>
      </c>
      <c r="C93" s="6" t="s">
        <v>123</v>
      </c>
      <c r="D93" s="7" t="s">
        <v>4</v>
      </c>
      <c r="E93" s="7">
        <v>5</v>
      </c>
      <c r="F93" s="7">
        <v>11</v>
      </c>
      <c r="G93" s="107">
        <f t="shared" si="11"/>
        <v>16</v>
      </c>
      <c r="H93" s="105">
        <f t="shared" si="12"/>
        <v>16</v>
      </c>
      <c r="I93" s="8"/>
      <c r="J93" s="8"/>
      <c r="K93" s="8"/>
      <c r="L93" s="8"/>
      <c r="M93" s="14"/>
      <c r="N93" s="8"/>
      <c r="O93" s="8"/>
      <c r="P93" s="8"/>
      <c r="Q93" s="8"/>
      <c r="R93" s="14"/>
      <c r="S93" s="8"/>
      <c r="T93" s="14"/>
      <c r="U93" s="8"/>
    </row>
    <row r="94" spans="1:21" x14ac:dyDescent="0.25">
      <c r="A94" s="7">
        <v>14</v>
      </c>
      <c r="B94" s="7">
        <v>548</v>
      </c>
      <c r="C94" s="6" t="s">
        <v>115</v>
      </c>
      <c r="D94" s="7" t="s">
        <v>2</v>
      </c>
      <c r="E94" s="7">
        <v>4</v>
      </c>
      <c r="F94" s="7">
        <v>8</v>
      </c>
      <c r="G94" s="108">
        <f t="shared" si="11"/>
        <v>12</v>
      </c>
      <c r="H94" s="106">
        <f>G94/2</f>
        <v>6</v>
      </c>
      <c r="I94" s="8"/>
      <c r="J94" s="8"/>
      <c r="K94" s="8"/>
      <c r="L94" s="8"/>
      <c r="M94" s="14"/>
      <c r="N94" s="8"/>
      <c r="O94" s="8"/>
      <c r="P94" s="8"/>
      <c r="Q94" s="8"/>
      <c r="R94" s="14"/>
      <c r="S94" s="8"/>
      <c r="T94" s="14"/>
      <c r="U94" s="8"/>
    </row>
    <row r="95" spans="1:21" x14ac:dyDescent="0.25">
      <c r="A95" s="7">
        <v>15</v>
      </c>
      <c r="B95" s="7">
        <v>543</v>
      </c>
      <c r="C95" s="6" t="s">
        <v>118</v>
      </c>
      <c r="D95" s="7" t="s">
        <v>2</v>
      </c>
      <c r="E95" s="7">
        <v>3</v>
      </c>
      <c r="F95" s="7">
        <v>7</v>
      </c>
      <c r="G95" s="108">
        <f t="shared" si="11"/>
        <v>10</v>
      </c>
      <c r="H95" s="106">
        <f t="shared" ref="H95:H97" si="13">G95/2</f>
        <v>5</v>
      </c>
      <c r="I95" s="8"/>
      <c r="J95" s="8"/>
      <c r="K95" s="8"/>
      <c r="L95" s="8"/>
      <c r="M95" s="14"/>
      <c r="N95" s="8"/>
      <c r="O95" s="8"/>
      <c r="P95" s="8"/>
      <c r="Q95" s="8"/>
      <c r="R95" s="14"/>
      <c r="S95" s="8"/>
      <c r="T95" s="14"/>
      <c r="U95" s="8"/>
    </row>
    <row r="96" spans="1:21" x14ac:dyDescent="0.25">
      <c r="A96" s="7">
        <v>16</v>
      </c>
      <c r="B96" s="7">
        <v>507</v>
      </c>
      <c r="C96" s="6" t="s">
        <v>128</v>
      </c>
      <c r="D96" s="7" t="s">
        <v>4</v>
      </c>
      <c r="E96" s="7">
        <v>2</v>
      </c>
      <c r="F96" s="7">
        <v>10</v>
      </c>
      <c r="G96" s="108">
        <f t="shared" si="11"/>
        <v>12</v>
      </c>
      <c r="H96" s="106">
        <f t="shared" si="13"/>
        <v>6</v>
      </c>
      <c r="I96" s="8"/>
      <c r="J96" s="8"/>
      <c r="K96" s="13"/>
      <c r="L96" s="8"/>
      <c r="M96" s="14"/>
      <c r="N96" s="8"/>
      <c r="O96" s="8"/>
      <c r="P96" s="8"/>
      <c r="Q96" s="8"/>
      <c r="R96" s="14"/>
      <c r="S96" s="8"/>
      <c r="T96" s="14"/>
      <c r="U96" s="8"/>
    </row>
    <row r="97" spans="1:21" x14ac:dyDescent="0.25">
      <c r="A97" s="7">
        <v>17</v>
      </c>
      <c r="B97" s="7">
        <v>552</v>
      </c>
      <c r="C97" s="6" t="s">
        <v>144</v>
      </c>
      <c r="D97" s="7" t="s">
        <v>4</v>
      </c>
      <c r="E97" s="7">
        <v>1</v>
      </c>
      <c r="F97" s="7">
        <v>9</v>
      </c>
      <c r="G97" s="108">
        <f t="shared" si="11"/>
        <v>10</v>
      </c>
      <c r="H97" s="106">
        <f t="shared" si="13"/>
        <v>5</v>
      </c>
      <c r="I97" s="8"/>
      <c r="J97" s="8"/>
      <c r="L97" s="8"/>
      <c r="M97" s="14"/>
      <c r="N97" s="8"/>
      <c r="O97" s="8"/>
      <c r="P97" s="8"/>
      <c r="Q97" s="8"/>
      <c r="R97" s="14"/>
      <c r="S97" s="8"/>
      <c r="T97" s="14"/>
      <c r="U97" s="8"/>
    </row>
    <row r="98" spans="1:21" ht="15.75" thickBot="1" x14ac:dyDescent="0.3">
      <c r="A98" s="101"/>
      <c r="B98" s="103"/>
      <c r="C98" s="102"/>
      <c r="D98" s="103"/>
      <c r="E98" s="104"/>
      <c r="F98" s="102"/>
      <c r="G98" s="102"/>
      <c r="H98" s="103"/>
      <c r="I98" s="8"/>
      <c r="J98" s="8"/>
      <c r="L98" s="8"/>
      <c r="M98" s="14"/>
      <c r="N98" s="8"/>
      <c r="O98" s="14"/>
      <c r="P98" s="8"/>
      <c r="Q98" s="8"/>
      <c r="R98" s="14"/>
      <c r="S98" s="8"/>
      <c r="T98" s="14"/>
      <c r="U98" s="8"/>
    </row>
    <row r="99" spans="1:21" x14ac:dyDescent="0.25">
      <c r="A99" s="73" t="s">
        <v>129</v>
      </c>
      <c r="B99" s="74">
        <v>554</v>
      </c>
      <c r="C99" s="6" t="s">
        <v>113</v>
      </c>
      <c r="D99" s="74" t="s">
        <v>2</v>
      </c>
      <c r="E99" s="24">
        <v>0</v>
      </c>
      <c r="F99" s="24">
        <v>0</v>
      </c>
      <c r="G99" s="24">
        <v>0</v>
      </c>
      <c r="H99" s="24">
        <v>0</v>
      </c>
      <c r="I99" s="8"/>
      <c r="J99" s="8"/>
      <c r="L99" s="8"/>
      <c r="M99" s="14"/>
      <c r="N99" s="8"/>
      <c r="O99" s="8"/>
      <c r="P99" s="8"/>
      <c r="Q99" s="8"/>
      <c r="R99" s="14"/>
      <c r="S99" s="8"/>
      <c r="T99" s="14"/>
      <c r="U99" s="8"/>
    </row>
    <row r="100" spans="1:21" x14ac:dyDescent="0.25">
      <c r="A100" s="6" t="s">
        <v>129</v>
      </c>
      <c r="B100" s="7">
        <v>555</v>
      </c>
      <c r="C100" s="6" t="s">
        <v>131</v>
      </c>
      <c r="D100" s="7" t="s">
        <v>3</v>
      </c>
      <c r="E100" s="24">
        <v>0</v>
      </c>
      <c r="F100" s="24">
        <v>0</v>
      </c>
      <c r="G100" s="24">
        <v>0</v>
      </c>
      <c r="H100" s="24">
        <v>0</v>
      </c>
      <c r="I100" s="8"/>
      <c r="J100" s="8"/>
      <c r="L100" s="8"/>
      <c r="M100" s="14"/>
      <c r="N100" s="8"/>
      <c r="O100" s="8"/>
      <c r="P100" s="8"/>
      <c r="Q100" s="8"/>
      <c r="R100" s="14"/>
      <c r="S100" s="8"/>
      <c r="T100" s="14"/>
      <c r="U100" s="8"/>
    </row>
    <row r="101" spans="1:21" x14ac:dyDescent="0.25">
      <c r="A101" s="6" t="s">
        <v>129</v>
      </c>
      <c r="B101" s="7">
        <v>519</v>
      </c>
      <c r="C101" s="6" t="s">
        <v>126</v>
      </c>
      <c r="D101" s="7" t="s">
        <v>3</v>
      </c>
      <c r="E101" s="24">
        <v>0</v>
      </c>
      <c r="F101" s="24">
        <v>0</v>
      </c>
      <c r="G101" s="24">
        <v>0</v>
      </c>
      <c r="H101" s="24">
        <v>0</v>
      </c>
      <c r="I101" s="8"/>
      <c r="J101" s="8"/>
      <c r="L101" s="8"/>
      <c r="M101" s="14"/>
      <c r="N101" s="8"/>
      <c r="O101" s="8"/>
      <c r="P101" s="8"/>
      <c r="Q101" s="8"/>
      <c r="R101" s="14"/>
      <c r="S101" s="8"/>
      <c r="T101" s="14"/>
      <c r="U101" s="8"/>
    </row>
    <row r="102" spans="1:21" x14ac:dyDescent="0.25">
      <c r="A102" s="6" t="s">
        <v>129</v>
      </c>
      <c r="B102" s="7">
        <v>511</v>
      </c>
      <c r="C102" s="6" t="s">
        <v>145</v>
      </c>
      <c r="D102" s="7" t="s">
        <v>4</v>
      </c>
      <c r="E102" s="24">
        <v>0</v>
      </c>
      <c r="F102" s="24">
        <v>0</v>
      </c>
      <c r="G102" s="24">
        <v>0</v>
      </c>
      <c r="H102" s="24">
        <v>0</v>
      </c>
      <c r="I102" s="8"/>
      <c r="J102" s="8"/>
      <c r="L102" s="8"/>
      <c r="M102" s="14"/>
      <c r="N102" s="8"/>
      <c r="O102" s="8"/>
      <c r="P102" s="8"/>
      <c r="Q102" s="8"/>
      <c r="R102" s="14"/>
      <c r="S102" s="8"/>
      <c r="T102" s="14"/>
      <c r="U102" s="8"/>
    </row>
    <row r="103" spans="1:21" x14ac:dyDescent="0.25">
      <c r="A103" s="6"/>
      <c r="B103" s="6"/>
      <c r="C103" s="6"/>
      <c r="D103" s="7"/>
      <c r="E103" s="6"/>
      <c r="F103" s="6"/>
      <c r="G103" s="6"/>
      <c r="H103" s="7"/>
      <c r="I103" s="8"/>
      <c r="J103" s="8"/>
      <c r="L103" s="8"/>
      <c r="M103" s="14"/>
      <c r="N103" s="8"/>
      <c r="O103" s="14"/>
      <c r="P103" s="8"/>
      <c r="Q103" s="8"/>
      <c r="R103" s="14"/>
      <c r="S103" s="8"/>
      <c r="T103" s="14"/>
      <c r="U103" s="8"/>
    </row>
    <row r="104" spans="1:21" x14ac:dyDescent="0.25">
      <c r="A104" s="14"/>
      <c r="C104" s="8"/>
      <c r="D104" s="14"/>
      <c r="E104" s="8"/>
      <c r="F104" s="8"/>
      <c r="G104" s="8"/>
      <c r="H104" s="14"/>
      <c r="I104" s="8"/>
      <c r="J104" s="8"/>
      <c r="L104" s="8"/>
      <c r="M104" s="14"/>
      <c r="N104" s="8"/>
      <c r="O104" s="14"/>
      <c r="P104" s="8"/>
      <c r="Q104" s="8"/>
      <c r="R104" s="14"/>
      <c r="S104" s="8"/>
      <c r="T104" s="14"/>
      <c r="U104" s="8"/>
    </row>
    <row r="105" spans="1:21" x14ac:dyDescent="0.25">
      <c r="A105" s="14"/>
      <c r="B105" s="21"/>
      <c r="C105" s="8" t="s">
        <v>13</v>
      </c>
      <c r="E105" s="8"/>
      <c r="F105" s="8"/>
      <c r="G105" s="8"/>
      <c r="H105" s="14"/>
      <c r="I105" s="8"/>
      <c r="J105" s="8"/>
      <c r="L105" s="8"/>
      <c r="M105" s="14"/>
      <c r="N105" s="8"/>
      <c r="O105" s="8"/>
      <c r="P105" s="8"/>
      <c r="Q105" s="8"/>
      <c r="R105" s="14"/>
      <c r="S105" s="8"/>
      <c r="T105" s="14"/>
      <c r="U105" s="8"/>
    </row>
    <row r="106" spans="1:21" x14ac:dyDescent="0.25">
      <c r="A106" s="14"/>
      <c r="E106" s="8"/>
      <c r="F106" s="8"/>
      <c r="G106" s="8"/>
      <c r="H106" s="14"/>
      <c r="I106" s="8"/>
      <c r="J106" s="8"/>
      <c r="L106" s="8"/>
      <c r="M106" s="14"/>
      <c r="N106" s="8"/>
      <c r="O106" s="8"/>
      <c r="P106" s="8"/>
      <c r="Q106" s="8"/>
      <c r="R106" s="14"/>
      <c r="S106" s="8"/>
      <c r="T106" s="71"/>
      <c r="U106" s="8"/>
    </row>
    <row r="107" spans="1:21" x14ac:dyDescent="0.25">
      <c r="A107" s="8"/>
      <c r="E107" s="8"/>
      <c r="F107" s="8"/>
      <c r="G107" s="8"/>
      <c r="H107" s="147"/>
      <c r="I107" s="8"/>
      <c r="J107" s="8"/>
      <c r="L107" s="8"/>
      <c r="M107" s="14"/>
      <c r="N107" s="8"/>
      <c r="O107" s="8"/>
      <c r="P107" s="8"/>
      <c r="Q107" s="8"/>
      <c r="R107" s="14"/>
      <c r="S107" s="14"/>
      <c r="T107" s="71"/>
      <c r="U107" s="8"/>
    </row>
    <row r="108" spans="1:21" x14ac:dyDescent="0.25">
      <c r="A108" s="11" t="s">
        <v>157</v>
      </c>
      <c r="C108" t="s">
        <v>156</v>
      </c>
      <c r="E108" s="14"/>
      <c r="F108" s="14"/>
      <c r="G108" s="14"/>
      <c r="H108" s="147"/>
      <c r="I108" s="8"/>
      <c r="J108" s="8"/>
      <c r="L108" s="8"/>
      <c r="M108" s="14"/>
      <c r="N108" s="8"/>
      <c r="O108" s="8"/>
      <c r="P108" s="8"/>
      <c r="Q108" s="8"/>
      <c r="R108" s="14"/>
      <c r="S108" s="8"/>
      <c r="T108" s="71"/>
      <c r="U108" s="8"/>
    </row>
    <row r="109" spans="1:21" x14ac:dyDescent="0.25">
      <c r="A109" s="6"/>
      <c r="B109" s="6"/>
      <c r="C109" s="6"/>
      <c r="D109" s="7"/>
      <c r="E109" s="6"/>
      <c r="F109" s="6"/>
      <c r="G109" s="6"/>
      <c r="H109" s="146" t="s">
        <v>10</v>
      </c>
      <c r="I109" s="8"/>
      <c r="J109" s="8"/>
      <c r="L109" s="8"/>
      <c r="M109" s="14"/>
      <c r="N109" s="8"/>
      <c r="O109" s="8"/>
      <c r="P109" s="14"/>
      <c r="Q109" s="14"/>
      <c r="R109" s="14"/>
      <c r="S109" s="14"/>
      <c r="T109" s="71"/>
      <c r="U109" s="8"/>
    </row>
    <row r="110" spans="1:21" x14ac:dyDescent="0.25">
      <c r="A110" s="6" t="s">
        <v>5</v>
      </c>
      <c r="B110" s="7" t="s">
        <v>6</v>
      </c>
      <c r="C110" s="7" t="s">
        <v>0</v>
      </c>
      <c r="D110" s="7" t="s">
        <v>1</v>
      </c>
      <c r="E110" s="7" t="s">
        <v>7</v>
      </c>
      <c r="F110" s="7" t="s">
        <v>8</v>
      </c>
      <c r="G110" s="7" t="s">
        <v>9</v>
      </c>
      <c r="H110" s="146"/>
      <c r="I110" s="8"/>
      <c r="J110" s="8"/>
      <c r="L110" s="8"/>
      <c r="M110" s="14"/>
      <c r="N110" s="8"/>
      <c r="O110" s="8"/>
      <c r="P110" s="8"/>
      <c r="Q110" s="8"/>
      <c r="R110" s="14"/>
      <c r="S110" s="8"/>
      <c r="T110" s="14"/>
      <c r="U110" s="8"/>
    </row>
    <row r="111" spans="1:21" x14ac:dyDescent="0.25">
      <c r="A111" s="7">
        <v>1</v>
      </c>
      <c r="B111" s="7">
        <v>543</v>
      </c>
      <c r="C111" s="122" t="s">
        <v>159</v>
      </c>
      <c r="D111" s="7" t="s">
        <v>2</v>
      </c>
      <c r="E111" s="7">
        <v>16</v>
      </c>
      <c r="F111" s="7">
        <v>15</v>
      </c>
      <c r="G111" s="107">
        <f t="shared" ref="G111" si="14">E111+F111</f>
        <v>31</v>
      </c>
      <c r="H111" s="105">
        <f>G111</f>
        <v>31</v>
      </c>
      <c r="I111" s="8"/>
      <c r="J111" s="8"/>
      <c r="L111" s="8"/>
      <c r="M111" s="14"/>
      <c r="N111" s="8"/>
      <c r="O111" s="8"/>
      <c r="P111" s="8"/>
      <c r="Q111" s="8"/>
      <c r="R111" s="14"/>
      <c r="S111" s="8"/>
      <c r="T111" s="14"/>
      <c r="U111" s="8"/>
    </row>
    <row r="112" spans="1:21" x14ac:dyDescent="0.25">
      <c r="A112" s="7">
        <v>2</v>
      </c>
      <c r="B112" s="7">
        <v>501</v>
      </c>
      <c r="C112" s="122" t="s">
        <v>160</v>
      </c>
      <c r="D112" s="7" t="s">
        <v>110</v>
      </c>
      <c r="E112" s="7">
        <v>15</v>
      </c>
      <c r="F112" s="7">
        <v>14</v>
      </c>
      <c r="G112" s="107">
        <f t="shared" ref="G112:G126" si="15">E112+F112</f>
        <v>29</v>
      </c>
      <c r="H112" s="105">
        <f t="shared" ref="H112:H122" si="16">G112</f>
        <v>29</v>
      </c>
      <c r="I112" s="8"/>
      <c r="J112" s="8"/>
      <c r="L112" s="8"/>
      <c r="M112" s="14"/>
      <c r="N112" s="8"/>
      <c r="O112" s="8"/>
      <c r="P112" s="8"/>
      <c r="Q112" s="8"/>
      <c r="R112" s="14"/>
      <c r="S112" s="8"/>
      <c r="T112" s="14"/>
      <c r="U112" s="8"/>
    </row>
    <row r="113" spans="1:21" x14ac:dyDescent="0.25">
      <c r="A113" s="7">
        <v>3</v>
      </c>
      <c r="B113" s="7">
        <v>554</v>
      </c>
      <c r="C113" s="122" t="s">
        <v>161</v>
      </c>
      <c r="D113" s="7" t="s">
        <v>2</v>
      </c>
      <c r="E113" s="7">
        <v>14</v>
      </c>
      <c r="F113" s="7">
        <v>14</v>
      </c>
      <c r="G113" s="107">
        <f t="shared" si="15"/>
        <v>28</v>
      </c>
      <c r="H113" s="105">
        <f t="shared" si="16"/>
        <v>28</v>
      </c>
      <c r="I113" s="8"/>
      <c r="J113" s="8"/>
      <c r="L113" s="8"/>
      <c r="M113" s="14"/>
      <c r="N113" s="8"/>
      <c r="O113" s="8"/>
      <c r="P113" s="8"/>
      <c r="Q113" s="8"/>
      <c r="R113" s="14"/>
      <c r="S113" s="8"/>
      <c r="T113" s="14"/>
      <c r="U113" s="8"/>
    </row>
    <row r="114" spans="1:21" x14ac:dyDescent="0.25">
      <c r="A114" s="7">
        <v>4</v>
      </c>
      <c r="B114" s="7">
        <v>318</v>
      </c>
      <c r="C114" s="122" t="s">
        <v>139</v>
      </c>
      <c r="D114" s="7" t="s">
        <v>3</v>
      </c>
      <c r="E114" s="7">
        <v>13</v>
      </c>
      <c r="F114" s="7">
        <v>12</v>
      </c>
      <c r="G114" s="107">
        <f t="shared" si="15"/>
        <v>25</v>
      </c>
      <c r="H114" s="105">
        <f t="shared" si="16"/>
        <v>25</v>
      </c>
      <c r="I114" s="8"/>
      <c r="J114" s="8"/>
      <c r="L114" s="8"/>
      <c r="M114" s="14"/>
      <c r="N114" s="8"/>
      <c r="O114" s="8"/>
      <c r="P114" s="8"/>
      <c r="Q114" s="8"/>
      <c r="R114" s="14"/>
      <c r="S114" s="8"/>
      <c r="T114" s="14"/>
      <c r="U114" s="8"/>
    </row>
    <row r="115" spans="1:21" x14ac:dyDescent="0.25">
      <c r="A115" s="7">
        <v>5</v>
      </c>
      <c r="B115" s="7">
        <v>512</v>
      </c>
      <c r="C115" s="122" t="s">
        <v>162</v>
      </c>
      <c r="D115" s="7" t="s">
        <v>2</v>
      </c>
      <c r="E115" s="7">
        <v>12</v>
      </c>
      <c r="F115" s="7">
        <v>13</v>
      </c>
      <c r="G115" s="107">
        <f t="shared" si="15"/>
        <v>25</v>
      </c>
      <c r="H115" s="105">
        <f t="shared" si="16"/>
        <v>25</v>
      </c>
      <c r="I115" s="8"/>
      <c r="J115" s="8"/>
      <c r="L115" s="8"/>
      <c r="M115" s="14"/>
      <c r="N115" s="8"/>
      <c r="O115" s="8"/>
      <c r="P115" s="8"/>
      <c r="Q115" s="8"/>
      <c r="R115" s="14"/>
      <c r="S115" s="8"/>
      <c r="T115" s="14"/>
      <c r="U115" s="8"/>
    </row>
    <row r="116" spans="1:21" x14ac:dyDescent="0.25">
      <c r="A116" s="7">
        <v>6</v>
      </c>
      <c r="B116" s="3">
        <v>522</v>
      </c>
      <c r="C116" s="2" t="s">
        <v>163</v>
      </c>
      <c r="D116" s="3" t="s">
        <v>2</v>
      </c>
      <c r="E116" s="7">
        <v>11</v>
      </c>
      <c r="F116" s="7">
        <v>12</v>
      </c>
      <c r="G116" s="107">
        <f t="shared" si="15"/>
        <v>23</v>
      </c>
      <c r="H116" s="105">
        <f t="shared" si="16"/>
        <v>23</v>
      </c>
      <c r="I116" s="8"/>
      <c r="J116" s="8"/>
      <c r="L116" s="8"/>
      <c r="M116" s="71"/>
      <c r="N116" s="8"/>
      <c r="O116" s="8"/>
      <c r="P116" s="8"/>
      <c r="Q116" s="8"/>
      <c r="R116" s="14"/>
      <c r="S116" s="8"/>
      <c r="T116" s="14"/>
      <c r="U116" s="8"/>
    </row>
    <row r="117" spans="1:21" x14ac:dyDescent="0.25">
      <c r="A117" s="7">
        <v>7</v>
      </c>
      <c r="B117" s="3">
        <v>545</v>
      </c>
      <c r="C117" s="123" t="s">
        <v>164</v>
      </c>
      <c r="D117" s="7" t="s">
        <v>4</v>
      </c>
      <c r="E117" s="7">
        <v>10</v>
      </c>
      <c r="F117" s="7">
        <v>15</v>
      </c>
      <c r="G117" s="107">
        <f t="shared" si="15"/>
        <v>25</v>
      </c>
      <c r="H117" s="105">
        <f t="shared" si="16"/>
        <v>25</v>
      </c>
      <c r="I117" s="8"/>
      <c r="J117" s="8"/>
      <c r="L117" s="14"/>
      <c r="M117" s="71"/>
      <c r="N117" s="8"/>
      <c r="O117" s="8"/>
      <c r="P117" s="8"/>
      <c r="Q117" s="8"/>
      <c r="R117" s="14"/>
      <c r="S117" s="8"/>
      <c r="T117" s="14"/>
      <c r="U117" s="8"/>
    </row>
    <row r="118" spans="1:21" x14ac:dyDescent="0.25">
      <c r="A118" s="7">
        <v>8</v>
      </c>
      <c r="B118" s="7">
        <v>528</v>
      </c>
      <c r="C118" s="6" t="s">
        <v>165</v>
      </c>
      <c r="D118" s="7" t="s">
        <v>4</v>
      </c>
      <c r="E118" s="7">
        <v>9</v>
      </c>
      <c r="F118" s="7">
        <v>14</v>
      </c>
      <c r="G118" s="107">
        <f t="shared" si="15"/>
        <v>23</v>
      </c>
      <c r="H118" s="105">
        <f t="shared" si="16"/>
        <v>23</v>
      </c>
      <c r="I118" s="8"/>
      <c r="J118" s="8"/>
      <c r="L118" s="8"/>
      <c r="M118" s="71"/>
      <c r="N118" s="8"/>
      <c r="O118" s="8"/>
      <c r="P118" s="8"/>
      <c r="Q118" s="8"/>
      <c r="R118" s="14"/>
      <c r="S118" s="8"/>
      <c r="T118" s="14"/>
      <c r="U118" s="8"/>
    </row>
    <row r="119" spans="1:21" x14ac:dyDescent="0.25">
      <c r="A119" s="7">
        <v>9</v>
      </c>
      <c r="B119" s="7">
        <v>553</v>
      </c>
      <c r="C119" s="6" t="s">
        <v>166</v>
      </c>
      <c r="D119" s="7" t="s">
        <v>3</v>
      </c>
      <c r="E119" s="7">
        <v>8</v>
      </c>
      <c r="F119" s="7">
        <v>7</v>
      </c>
      <c r="G119" s="107">
        <f t="shared" si="15"/>
        <v>15</v>
      </c>
      <c r="H119" s="105">
        <f t="shared" si="16"/>
        <v>15</v>
      </c>
      <c r="I119" s="8"/>
      <c r="J119" s="8"/>
      <c r="L119" s="14"/>
      <c r="M119" s="71"/>
      <c r="N119" s="8"/>
      <c r="O119" s="8"/>
      <c r="P119" s="8"/>
      <c r="Q119" s="8"/>
      <c r="R119" s="14"/>
      <c r="S119" s="8"/>
      <c r="T119" s="14"/>
      <c r="U119" s="8"/>
    </row>
    <row r="120" spans="1:21" x14ac:dyDescent="0.25">
      <c r="A120" s="7">
        <v>10</v>
      </c>
      <c r="B120" s="3">
        <v>507</v>
      </c>
      <c r="C120" s="2" t="s">
        <v>167</v>
      </c>
      <c r="D120" s="3" t="s">
        <v>4</v>
      </c>
      <c r="E120" s="7">
        <v>7</v>
      </c>
      <c r="F120" s="7">
        <v>13</v>
      </c>
      <c r="G120" s="107">
        <f t="shared" si="15"/>
        <v>20</v>
      </c>
      <c r="H120" s="105">
        <f t="shared" si="16"/>
        <v>20</v>
      </c>
      <c r="I120" s="8"/>
      <c r="J120" s="8"/>
      <c r="L120" s="8"/>
      <c r="M120" s="14"/>
      <c r="N120" s="8"/>
      <c r="O120" s="8"/>
      <c r="P120" s="8"/>
      <c r="Q120" s="8"/>
      <c r="R120" s="14"/>
      <c r="S120" s="8"/>
      <c r="T120" s="14"/>
      <c r="U120" s="8"/>
    </row>
    <row r="121" spans="1:21" x14ac:dyDescent="0.25">
      <c r="A121" s="7">
        <v>11</v>
      </c>
      <c r="B121" s="7">
        <v>551</v>
      </c>
      <c r="C121" s="6" t="s">
        <v>143</v>
      </c>
      <c r="D121" s="3" t="s">
        <v>4</v>
      </c>
      <c r="E121" s="7">
        <v>6</v>
      </c>
      <c r="F121" s="7">
        <v>12</v>
      </c>
      <c r="G121" s="107">
        <f t="shared" si="15"/>
        <v>18</v>
      </c>
      <c r="H121" s="105">
        <f t="shared" si="16"/>
        <v>18</v>
      </c>
      <c r="I121" s="8"/>
      <c r="J121" s="8"/>
      <c r="L121" s="8"/>
      <c r="M121" s="14"/>
      <c r="N121" s="8"/>
      <c r="O121" s="8"/>
      <c r="P121" s="8"/>
      <c r="Q121" s="8"/>
      <c r="R121" s="14"/>
      <c r="S121" s="8"/>
      <c r="T121" s="14"/>
      <c r="U121" s="8"/>
    </row>
    <row r="122" spans="1:21" x14ac:dyDescent="0.25">
      <c r="A122" s="7">
        <v>12</v>
      </c>
      <c r="B122" s="3">
        <v>513</v>
      </c>
      <c r="C122" s="6" t="s">
        <v>168</v>
      </c>
      <c r="D122" s="7" t="s">
        <v>110</v>
      </c>
      <c r="E122" s="7">
        <v>5</v>
      </c>
      <c r="F122" s="7">
        <v>9</v>
      </c>
      <c r="G122" s="107">
        <f t="shared" si="15"/>
        <v>14</v>
      </c>
      <c r="H122" s="105">
        <f t="shared" si="16"/>
        <v>14</v>
      </c>
      <c r="I122" s="8"/>
      <c r="J122" s="8"/>
      <c r="L122" s="8"/>
      <c r="M122" s="14"/>
      <c r="N122" s="8"/>
      <c r="O122" s="8"/>
      <c r="P122" s="8"/>
      <c r="Q122" s="8"/>
      <c r="R122" s="14"/>
      <c r="S122" s="8"/>
      <c r="T122" s="14"/>
      <c r="U122" s="8"/>
    </row>
    <row r="123" spans="1:21" x14ac:dyDescent="0.25">
      <c r="A123" s="7">
        <v>13</v>
      </c>
      <c r="B123" s="7">
        <v>55</v>
      </c>
      <c r="C123" s="6" t="s">
        <v>169</v>
      </c>
      <c r="D123" s="7" t="s">
        <v>3</v>
      </c>
      <c r="E123" s="7">
        <v>4</v>
      </c>
      <c r="F123" s="7">
        <v>3</v>
      </c>
      <c r="G123" s="107">
        <f t="shared" si="15"/>
        <v>7</v>
      </c>
      <c r="H123" s="106">
        <f t="shared" ref="H123:H126" si="17">G123/2</f>
        <v>3.5</v>
      </c>
      <c r="I123" s="8"/>
      <c r="J123" s="8"/>
      <c r="L123" s="8"/>
      <c r="M123" s="14"/>
      <c r="N123" s="8"/>
      <c r="O123" s="8"/>
      <c r="P123" s="8"/>
      <c r="Q123" s="8"/>
      <c r="R123" s="14"/>
      <c r="S123" s="8"/>
      <c r="T123" s="14"/>
      <c r="U123" s="8"/>
    </row>
    <row r="124" spans="1:21" x14ac:dyDescent="0.25">
      <c r="A124" s="7">
        <v>14</v>
      </c>
      <c r="B124" s="7">
        <v>555</v>
      </c>
      <c r="C124" s="6" t="s">
        <v>170</v>
      </c>
      <c r="D124" s="3" t="s">
        <v>3</v>
      </c>
      <c r="E124" s="7">
        <v>3</v>
      </c>
      <c r="F124" s="7">
        <v>2</v>
      </c>
      <c r="G124" s="107">
        <f t="shared" si="15"/>
        <v>5</v>
      </c>
      <c r="H124" s="106">
        <f t="shared" si="17"/>
        <v>2.5</v>
      </c>
      <c r="I124" s="8"/>
      <c r="J124" s="8"/>
      <c r="L124" s="8"/>
      <c r="M124" s="14"/>
      <c r="N124" s="8"/>
      <c r="O124" s="8"/>
      <c r="P124" s="8"/>
      <c r="Q124" s="8"/>
      <c r="R124" s="14"/>
      <c r="S124" s="8"/>
      <c r="T124" s="14"/>
      <c r="U124" s="8"/>
    </row>
    <row r="125" spans="1:21" ht="15" customHeight="1" x14ac:dyDescent="0.25">
      <c r="A125" s="7">
        <v>15</v>
      </c>
      <c r="B125" s="3">
        <v>502</v>
      </c>
      <c r="C125" s="2" t="s">
        <v>171</v>
      </c>
      <c r="D125" s="3" t="s">
        <v>3</v>
      </c>
      <c r="E125" s="7">
        <v>2</v>
      </c>
      <c r="F125" s="7">
        <v>1</v>
      </c>
      <c r="G125" s="107">
        <f t="shared" si="15"/>
        <v>3</v>
      </c>
      <c r="H125" s="105">
        <v>3</v>
      </c>
      <c r="I125" s="8"/>
      <c r="J125" s="8"/>
      <c r="L125" s="8"/>
      <c r="M125" s="14"/>
      <c r="N125" s="8"/>
      <c r="O125" s="8"/>
      <c r="P125" s="8"/>
      <c r="Q125" s="8"/>
      <c r="R125" s="14"/>
      <c r="S125" s="8"/>
      <c r="T125" s="14"/>
      <c r="U125" s="8"/>
    </row>
    <row r="126" spans="1:21" x14ac:dyDescent="0.25">
      <c r="A126" s="7">
        <v>16</v>
      </c>
      <c r="B126" s="7">
        <v>505</v>
      </c>
      <c r="C126" s="6" t="s">
        <v>172</v>
      </c>
      <c r="D126" s="3" t="s">
        <v>4</v>
      </c>
      <c r="E126" s="7">
        <v>1</v>
      </c>
      <c r="F126" s="7">
        <v>11</v>
      </c>
      <c r="G126" s="107">
        <f t="shared" si="15"/>
        <v>12</v>
      </c>
      <c r="H126" s="106">
        <f t="shared" si="17"/>
        <v>6</v>
      </c>
      <c r="I126" s="8"/>
      <c r="J126" s="8"/>
      <c r="L126" s="8"/>
      <c r="M126" s="14"/>
      <c r="N126" s="8"/>
      <c r="O126" s="8"/>
      <c r="P126" s="8"/>
      <c r="Q126" s="8"/>
      <c r="R126" s="14"/>
      <c r="S126" s="8"/>
      <c r="T126" s="14"/>
      <c r="U126" s="8"/>
    </row>
    <row r="127" spans="1:21" ht="15.75" thickBot="1" x14ac:dyDescent="0.3">
      <c r="A127" s="101"/>
      <c r="B127" s="103"/>
      <c r="C127" s="102"/>
      <c r="D127" s="103"/>
      <c r="E127" s="104"/>
      <c r="F127" s="102"/>
      <c r="G127" s="102"/>
      <c r="H127" s="103"/>
      <c r="I127" s="8"/>
      <c r="J127" s="8"/>
      <c r="L127" s="8"/>
      <c r="M127" s="14"/>
      <c r="N127" s="8"/>
      <c r="O127" s="14"/>
      <c r="P127" s="8"/>
      <c r="Q127" s="8"/>
      <c r="R127" s="14"/>
      <c r="S127" s="8"/>
      <c r="T127" s="14"/>
      <c r="U127" s="8"/>
    </row>
    <row r="128" spans="1:21" x14ac:dyDescent="0.25">
      <c r="A128" s="73" t="s">
        <v>129</v>
      </c>
      <c r="B128" s="7">
        <v>519</v>
      </c>
      <c r="C128" s="6" t="s">
        <v>173</v>
      </c>
      <c r="D128" s="3" t="s">
        <v>3</v>
      </c>
      <c r="E128" s="24">
        <v>0</v>
      </c>
      <c r="F128" s="24">
        <v>0</v>
      </c>
      <c r="G128" s="24">
        <v>0</v>
      </c>
      <c r="H128" s="24">
        <v>0</v>
      </c>
      <c r="I128" s="8"/>
      <c r="J128" s="8"/>
      <c r="L128" s="8"/>
      <c r="M128" s="14"/>
      <c r="N128" s="8"/>
      <c r="O128" s="8"/>
      <c r="P128" s="8"/>
      <c r="Q128" s="8"/>
      <c r="R128" s="14"/>
      <c r="S128" s="8"/>
      <c r="T128" s="14"/>
      <c r="U128" s="8"/>
    </row>
    <row r="129" spans="1:21" x14ac:dyDescent="0.25">
      <c r="A129" s="73" t="s">
        <v>129</v>
      </c>
      <c r="B129" s="7">
        <v>548</v>
      </c>
      <c r="C129" s="6" t="s">
        <v>174</v>
      </c>
      <c r="D129" s="3" t="s">
        <v>3</v>
      </c>
      <c r="E129" s="24">
        <v>0</v>
      </c>
      <c r="F129" s="24">
        <v>0</v>
      </c>
      <c r="G129" s="24">
        <v>0</v>
      </c>
      <c r="H129" s="24">
        <v>0</v>
      </c>
      <c r="I129" s="8"/>
      <c r="J129" s="8"/>
      <c r="L129" s="8"/>
      <c r="M129" s="14"/>
      <c r="N129" s="8"/>
      <c r="O129" s="8"/>
      <c r="P129" s="8"/>
      <c r="Q129" s="8"/>
      <c r="R129" s="14"/>
      <c r="S129" s="8"/>
      <c r="T129" s="14"/>
      <c r="U129" s="8"/>
    </row>
    <row r="130" spans="1:21" x14ac:dyDescent="0.25">
      <c r="A130" s="73" t="s">
        <v>129</v>
      </c>
      <c r="B130" s="7">
        <v>567</v>
      </c>
      <c r="C130" s="6" t="s">
        <v>175</v>
      </c>
      <c r="D130" s="3" t="s">
        <v>3</v>
      </c>
      <c r="E130" s="24">
        <v>0</v>
      </c>
      <c r="F130" s="24">
        <v>0</v>
      </c>
      <c r="G130" s="24">
        <v>0</v>
      </c>
      <c r="H130" s="24">
        <v>0</v>
      </c>
      <c r="I130" s="8"/>
      <c r="J130" s="8"/>
      <c r="L130" s="8"/>
      <c r="M130" s="14"/>
      <c r="N130" s="8"/>
      <c r="O130" s="8"/>
      <c r="P130" s="8"/>
      <c r="Q130" s="8"/>
      <c r="R130" s="14"/>
      <c r="S130" s="8"/>
      <c r="T130" s="14"/>
      <c r="U130" s="8"/>
    </row>
    <row r="131" spans="1:21" x14ac:dyDescent="0.25">
      <c r="A131" s="6" t="s">
        <v>129</v>
      </c>
      <c r="B131" s="3">
        <v>589</v>
      </c>
      <c r="C131" s="2" t="s">
        <v>176</v>
      </c>
      <c r="D131" s="3" t="s">
        <v>4</v>
      </c>
      <c r="E131" s="24">
        <v>0</v>
      </c>
      <c r="F131" s="24">
        <v>0</v>
      </c>
      <c r="G131" s="24">
        <v>0</v>
      </c>
      <c r="H131" s="24">
        <v>0</v>
      </c>
      <c r="I131" s="8"/>
      <c r="J131" s="8"/>
      <c r="L131" s="8"/>
      <c r="M131" s="14"/>
      <c r="N131" s="8"/>
      <c r="O131" s="8"/>
      <c r="P131" s="8"/>
      <c r="Q131" s="8"/>
      <c r="R131" s="14"/>
      <c r="S131" s="8"/>
      <c r="T131" s="14"/>
      <c r="U131" s="8"/>
    </row>
    <row r="132" spans="1:21" ht="15.75" thickBot="1" x14ac:dyDescent="0.3">
      <c r="A132" s="41" t="s">
        <v>129</v>
      </c>
      <c r="B132" s="117">
        <v>552</v>
      </c>
      <c r="C132" s="116" t="s">
        <v>177</v>
      </c>
      <c r="D132" s="117" t="s">
        <v>4</v>
      </c>
      <c r="E132" s="118">
        <v>0</v>
      </c>
      <c r="F132" s="118">
        <v>0</v>
      </c>
      <c r="G132" s="118">
        <v>0</v>
      </c>
      <c r="H132" s="118">
        <v>0</v>
      </c>
      <c r="I132" s="8"/>
      <c r="J132" s="8"/>
      <c r="L132" s="8"/>
      <c r="M132" s="14"/>
      <c r="N132" s="8"/>
      <c r="O132" s="8"/>
      <c r="P132" s="8"/>
      <c r="Q132" s="8"/>
      <c r="R132" s="14"/>
      <c r="S132" s="8"/>
      <c r="T132" s="14"/>
      <c r="U132" s="8"/>
    </row>
    <row r="133" spans="1:21" ht="15.75" thickBot="1" x14ac:dyDescent="0.3">
      <c r="A133" s="102" t="s">
        <v>158</v>
      </c>
      <c r="B133" s="119">
        <v>520</v>
      </c>
      <c r="C133" s="120" t="s">
        <v>138</v>
      </c>
      <c r="D133" s="119" t="s">
        <v>3</v>
      </c>
      <c r="E133" s="121">
        <v>0</v>
      </c>
      <c r="F133" s="121">
        <v>0</v>
      </c>
      <c r="G133" s="121">
        <v>0</v>
      </c>
      <c r="H133" s="121">
        <v>0</v>
      </c>
      <c r="I133" s="8"/>
      <c r="J133" s="8"/>
      <c r="L133" s="8"/>
      <c r="M133" s="14"/>
      <c r="N133" s="8"/>
      <c r="O133" s="8"/>
      <c r="P133" s="8"/>
      <c r="Q133" s="8"/>
      <c r="R133" s="14"/>
      <c r="S133" s="8"/>
      <c r="T133" s="14"/>
      <c r="U133" s="8"/>
    </row>
    <row r="134" spans="1:21" x14ac:dyDescent="0.25">
      <c r="A134" s="73"/>
      <c r="B134" s="114"/>
      <c r="C134" s="114"/>
      <c r="D134" s="115"/>
      <c r="E134" s="73"/>
      <c r="F134" s="73"/>
      <c r="G134" s="73"/>
      <c r="H134" s="74"/>
      <c r="I134" s="8"/>
      <c r="J134" s="8"/>
      <c r="L134" s="8"/>
      <c r="M134" s="14"/>
      <c r="N134" s="8"/>
      <c r="O134" s="14"/>
      <c r="P134" s="8"/>
      <c r="Q134" s="8"/>
      <c r="R134" s="14"/>
      <c r="S134" s="8"/>
      <c r="T134" s="14"/>
      <c r="U134" s="8"/>
    </row>
    <row r="135" spans="1:21" x14ac:dyDescent="0.25">
      <c r="A135" s="6"/>
      <c r="B135" s="6"/>
      <c r="C135" s="6"/>
      <c r="D135" s="3"/>
      <c r="E135" s="6"/>
      <c r="F135" s="6"/>
      <c r="G135" s="6"/>
      <c r="H135" s="7"/>
      <c r="I135" s="8"/>
      <c r="J135" s="8"/>
      <c r="L135" s="8"/>
      <c r="M135" s="14"/>
      <c r="N135" s="8"/>
      <c r="O135" s="14"/>
      <c r="P135" s="8"/>
      <c r="Q135" s="8"/>
      <c r="R135" s="14"/>
      <c r="S135" s="8"/>
      <c r="T135" s="14"/>
      <c r="U135" s="8"/>
    </row>
    <row r="136" spans="1:21" x14ac:dyDescent="0.25">
      <c r="A136" s="14"/>
      <c r="C136" s="8"/>
      <c r="D136" s="14"/>
      <c r="E136" s="8"/>
      <c r="F136" s="8"/>
      <c r="G136" s="8"/>
      <c r="H136" s="14"/>
      <c r="I136" s="8"/>
      <c r="J136" s="8"/>
      <c r="L136" s="8"/>
      <c r="M136" s="14"/>
      <c r="N136" s="8"/>
      <c r="O136" s="14"/>
      <c r="P136" s="8"/>
      <c r="Q136" s="8"/>
      <c r="R136" s="14"/>
      <c r="S136" s="8"/>
      <c r="T136" s="14"/>
      <c r="U136" s="8"/>
    </row>
    <row r="137" spans="1:21" x14ac:dyDescent="0.25">
      <c r="A137" s="14"/>
      <c r="B137" s="21"/>
      <c r="C137" s="8" t="s">
        <v>13</v>
      </c>
      <c r="E137" s="8"/>
      <c r="F137" s="8"/>
      <c r="G137" s="8"/>
      <c r="H137" s="14"/>
      <c r="I137" s="8"/>
      <c r="J137" s="8"/>
      <c r="L137" s="8"/>
      <c r="M137" s="14"/>
      <c r="N137" s="8"/>
      <c r="O137" s="14"/>
      <c r="P137" s="8"/>
      <c r="Q137" s="8"/>
      <c r="R137" s="14"/>
      <c r="S137" s="8"/>
      <c r="T137" s="14"/>
      <c r="U137" s="8"/>
    </row>
    <row r="138" spans="1:21" x14ac:dyDescent="0.25">
      <c r="A138" s="14"/>
      <c r="B138" s="8"/>
      <c r="C138" s="8"/>
      <c r="D138" s="14"/>
      <c r="E138" s="8"/>
      <c r="F138" s="8"/>
      <c r="G138" s="8"/>
      <c r="H138" s="14"/>
      <c r="I138" s="8"/>
      <c r="J138" s="8"/>
      <c r="L138" s="8"/>
      <c r="M138" s="14"/>
      <c r="N138" s="8"/>
      <c r="O138" s="8"/>
      <c r="P138" s="8"/>
      <c r="Q138" s="8"/>
      <c r="R138" s="14"/>
      <c r="S138" s="8"/>
      <c r="T138" s="14"/>
      <c r="U138" s="8"/>
    </row>
    <row r="139" spans="1:21" x14ac:dyDescent="0.25">
      <c r="A139" s="14"/>
      <c r="B139" s="8"/>
      <c r="C139" s="8"/>
      <c r="D139" s="14"/>
      <c r="E139" s="8"/>
      <c r="F139" s="8"/>
      <c r="G139" s="8"/>
      <c r="H139" s="14"/>
      <c r="I139" s="8"/>
      <c r="J139" s="8"/>
      <c r="L139" s="8"/>
      <c r="M139" s="14"/>
      <c r="N139" s="8"/>
      <c r="O139" s="8"/>
      <c r="P139" s="8"/>
      <c r="Q139" s="8"/>
      <c r="R139" s="14"/>
      <c r="S139" s="8"/>
      <c r="T139" s="71"/>
      <c r="U139" s="8"/>
    </row>
    <row r="140" spans="1:21" x14ac:dyDescent="0.25">
      <c r="A140" s="8"/>
      <c r="E140" s="8"/>
      <c r="F140" s="8"/>
      <c r="G140" s="8"/>
      <c r="H140" s="147"/>
      <c r="I140" s="8"/>
      <c r="J140" s="8"/>
      <c r="L140" s="8"/>
      <c r="M140" s="14"/>
      <c r="N140" s="8"/>
      <c r="O140" s="8"/>
      <c r="P140" s="8"/>
      <c r="Q140" s="8"/>
      <c r="R140" s="14"/>
      <c r="S140" s="14"/>
      <c r="T140" s="71"/>
      <c r="U140" s="8"/>
    </row>
    <row r="141" spans="1:21" x14ac:dyDescent="0.25">
      <c r="A141" s="8" t="s">
        <v>17</v>
      </c>
      <c r="E141" s="14"/>
      <c r="F141" s="14"/>
      <c r="G141" s="14"/>
      <c r="H141" s="147"/>
      <c r="I141" s="8"/>
      <c r="J141" s="8"/>
      <c r="L141" s="8"/>
      <c r="M141" s="14"/>
      <c r="N141" s="8"/>
      <c r="O141" s="8"/>
      <c r="P141" s="8"/>
      <c r="Q141" s="8"/>
      <c r="R141" s="14"/>
      <c r="S141" s="8"/>
      <c r="T141" s="71"/>
      <c r="U141" s="8"/>
    </row>
    <row r="142" spans="1:21" x14ac:dyDescent="0.25">
      <c r="A142" s="6"/>
      <c r="B142" s="6"/>
      <c r="C142" s="6"/>
      <c r="D142" s="7"/>
      <c r="E142" s="6"/>
      <c r="F142" s="6"/>
      <c r="G142" s="6"/>
      <c r="H142" s="146" t="s">
        <v>10</v>
      </c>
      <c r="I142" s="8"/>
      <c r="J142" s="8"/>
      <c r="L142" s="8"/>
      <c r="M142" s="14"/>
      <c r="N142" s="8"/>
      <c r="O142" s="8"/>
      <c r="P142" s="14"/>
      <c r="Q142" s="14"/>
      <c r="R142" s="14"/>
      <c r="S142" s="14"/>
      <c r="T142" s="71"/>
      <c r="U142" s="8"/>
    </row>
    <row r="143" spans="1:21" x14ac:dyDescent="0.25">
      <c r="A143" s="6" t="s">
        <v>5</v>
      </c>
      <c r="B143" s="7" t="s">
        <v>6</v>
      </c>
      <c r="C143" s="7" t="s">
        <v>0</v>
      </c>
      <c r="D143" s="7" t="s">
        <v>1</v>
      </c>
      <c r="E143" s="7" t="s">
        <v>7</v>
      </c>
      <c r="F143" s="7" t="s">
        <v>8</v>
      </c>
      <c r="G143" s="7" t="s">
        <v>9</v>
      </c>
      <c r="H143" s="146"/>
      <c r="I143" s="8"/>
      <c r="J143" s="8"/>
      <c r="L143" s="8"/>
      <c r="M143" s="14"/>
      <c r="N143" s="8"/>
      <c r="O143" s="8"/>
      <c r="P143" s="8"/>
      <c r="Q143" s="8"/>
      <c r="R143" s="14"/>
      <c r="S143" s="8"/>
      <c r="T143" s="14"/>
      <c r="U143" s="8"/>
    </row>
    <row r="144" spans="1:21" x14ac:dyDescent="0.25">
      <c r="A144" s="6"/>
      <c r="B144" s="2"/>
      <c r="C144" s="2"/>
      <c r="D144" s="3"/>
      <c r="E144" s="6"/>
      <c r="F144" s="6"/>
      <c r="G144" s="6"/>
      <c r="H144" s="7"/>
      <c r="I144" s="8"/>
      <c r="J144" s="8"/>
      <c r="L144" s="8"/>
      <c r="M144" s="71"/>
      <c r="N144" s="8"/>
      <c r="O144" s="8"/>
      <c r="P144" s="8"/>
      <c r="Q144" s="8"/>
      <c r="R144" s="14"/>
      <c r="S144" s="8"/>
      <c r="T144" s="14"/>
      <c r="U144" s="8"/>
    </row>
    <row r="145" spans="1:21" x14ac:dyDescent="0.25">
      <c r="A145" s="6"/>
      <c r="B145" s="2"/>
      <c r="C145" s="2"/>
      <c r="D145" s="7"/>
      <c r="E145" s="6"/>
      <c r="F145" s="6"/>
      <c r="G145" s="6"/>
      <c r="H145" s="7"/>
      <c r="I145" s="8"/>
      <c r="J145" s="8"/>
      <c r="L145" s="14"/>
      <c r="M145" s="71"/>
      <c r="N145" s="8"/>
      <c r="O145" s="8"/>
      <c r="P145" s="8"/>
      <c r="Q145" s="8"/>
      <c r="R145" s="14"/>
      <c r="S145" s="8"/>
      <c r="T145" s="14"/>
      <c r="U145" s="8"/>
    </row>
    <row r="146" spans="1:21" x14ac:dyDescent="0.25">
      <c r="A146" s="6"/>
      <c r="B146" s="2"/>
      <c r="C146" s="6"/>
      <c r="D146" s="7"/>
      <c r="E146" s="6"/>
      <c r="F146" s="6"/>
      <c r="G146" s="6"/>
      <c r="H146" s="7"/>
      <c r="I146" s="8"/>
      <c r="J146" s="8"/>
      <c r="L146" s="8"/>
      <c r="M146" s="71"/>
      <c r="N146" s="8"/>
      <c r="O146" s="8"/>
      <c r="P146" s="8"/>
      <c r="Q146" s="8"/>
      <c r="R146" s="14"/>
      <c r="S146" s="8"/>
      <c r="T146" s="14"/>
      <c r="U146" s="8"/>
    </row>
    <row r="147" spans="1:21" x14ac:dyDescent="0.25">
      <c r="A147" s="6"/>
      <c r="B147" s="6"/>
      <c r="C147" s="6"/>
      <c r="D147" s="3"/>
      <c r="E147" s="6"/>
      <c r="F147" s="6"/>
      <c r="G147" s="6"/>
      <c r="H147" s="7"/>
      <c r="I147" s="8"/>
      <c r="J147" s="8"/>
      <c r="L147" s="14"/>
      <c r="M147" s="71"/>
      <c r="N147" s="8"/>
      <c r="O147" s="8"/>
      <c r="P147" s="8"/>
      <c r="Q147" s="8"/>
      <c r="R147" s="14"/>
      <c r="S147" s="8"/>
      <c r="T147" s="14"/>
      <c r="U147" s="8"/>
    </row>
    <row r="148" spans="1:21" x14ac:dyDescent="0.25">
      <c r="A148" s="6"/>
      <c r="B148" s="22"/>
      <c r="C148" s="22"/>
      <c r="E148" s="6"/>
      <c r="F148" s="6"/>
      <c r="G148" s="6"/>
      <c r="H148" s="7"/>
      <c r="I148" s="8"/>
      <c r="J148" s="8"/>
      <c r="L148" s="8"/>
      <c r="M148" s="14"/>
      <c r="N148" s="8"/>
      <c r="O148" s="8"/>
      <c r="P148" s="8"/>
      <c r="Q148" s="8"/>
      <c r="R148" s="14"/>
      <c r="S148" s="8"/>
      <c r="T148" s="14"/>
      <c r="U148" s="8"/>
    </row>
    <row r="149" spans="1:21" x14ac:dyDescent="0.25">
      <c r="A149" s="6"/>
      <c r="B149" s="6"/>
      <c r="C149" s="6"/>
      <c r="D149" s="7"/>
      <c r="E149" s="6"/>
      <c r="F149" s="6"/>
      <c r="G149" s="6"/>
      <c r="H149" s="7"/>
      <c r="I149" s="8"/>
      <c r="J149" s="8"/>
      <c r="L149" s="8"/>
      <c r="M149" s="14"/>
      <c r="N149" s="8"/>
      <c r="O149" s="8"/>
      <c r="P149" s="8"/>
      <c r="Q149" s="8"/>
      <c r="R149" s="14"/>
      <c r="S149" s="8"/>
      <c r="T149" s="14"/>
      <c r="U149" s="8"/>
    </row>
    <row r="150" spans="1:21" x14ac:dyDescent="0.25">
      <c r="A150" s="6"/>
      <c r="B150" s="6"/>
      <c r="C150" s="6"/>
      <c r="D150" s="3"/>
      <c r="E150" s="6"/>
      <c r="F150" s="6"/>
      <c r="G150" s="6"/>
      <c r="H150" s="7"/>
      <c r="I150" s="8"/>
      <c r="J150" s="8"/>
      <c r="L150" s="8"/>
      <c r="M150" s="14"/>
      <c r="N150" s="8"/>
      <c r="O150" s="8"/>
      <c r="P150" s="8"/>
      <c r="Q150" s="8"/>
      <c r="R150" s="14"/>
      <c r="S150" s="8"/>
      <c r="T150" s="14"/>
      <c r="U150" s="8"/>
    </row>
    <row r="151" spans="1:21" x14ac:dyDescent="0.25">
      <c r="A151" s="6"/>
      <c r="B151" s="6"/>
      <c r="C151" s="6"/>
      <c r="D151" s="3"/>
      <c r="E151" s="6"/>
      <c r="F151" s="6"/>
      <c r="G151" s="6"/>
      <c r="H151" s="7"/>
      <c r="I151" s="8"/>
      <c r="J151" s="8"/>
      <c r="L151" s="8"/>
      <c r="M151" s="14"/>
      <c r="N151" s="8"/>
      <c r="O151" s="8"/>
      <c r="P151" s="8"/>
      <c r="Q151" s="8"/>
      <c r="R151" s="14"/>
      <c r="S151" s="8"/>
      <c r="T151" s="14"/>
      <c r="U151" s="8"/>
    </row>
    <row r="152" spans="1:21" x14ac:dyDescent="0.25">
      <c r="A152" s="6"/>
      <c r="B152" s="6"/>
      <c r="C152" s="6"/>
      <c r="D152" s="7"/>
      <c r="E152" s="6"/>
      <c r="F152" s="6"/>
      <c r="G152" s="6"/>
      <c r="H152" s="7"/>
      <c r="I152" s="8"/>
      <c r="J152" s="8"/>
      <c r="L152" s="8"/>
      <c r="M152" s="14"/>
      <c r="N152" s="8"/>
      <c r="O152" s="8"/>
      <c r="P152" s="8"/>
      <c r="Q152" s="8"/>
      <c r="R152" s="14"/>
      <c r="S152" s="8"/>
      <c r="T152" s="14"/>
      <c r="U152" s="8"/>
    </row>
    <row r="153" spans="1:21" x14ac:dyDescent="0.25">
      <c r="A153" s="6"/>
      <c r="B153" s="6"/>
      <c r="C153" s="6"/>
      <c r="D153" s="3"/>
      <c r="E153" s="23"/>
      <c r="F153" s="23"/>
      <c r="G153" s="23"/>
      <c r="H153" s="24"/>
      <c r="I153" s="8"/>
      <c r="J153" s="8"/>
      <c r="L153" s="8"/>
      <c r="M153" s="14"/>
      <c r="N153" s="8"/>
      <c r="O153" s="8"/>
      <c r="P153" s="8"/>
      <c r="Q153" s="8"/>
      <c r="R153" s="14"/>
      <c r="S153" s="8"/>
      <c r="T153" s="14"/>
      <c r="U153" s="8"/>
    </row>
    <row r="154" spans="1:21" x14ac:dyDescent="0.25">
      <c r="A154" s="6"/>
      <c r="B154" s="6"/>
      <c r="C154" s="6"/>
      <c r="D154" s="3"/>
      <c r="E154" s="23"/>
      <c r="F154" s="23"/>
      <c r="G154" s="23"/>
      <c r="H154" s="24"/>
      <c r="I154" s="8"/>
      <c r="J154" s="8"/>
      <c r="L154" s="8"/>
      <c r="M154" s="14"/>
      <c r="N154" s="8"/>
      <c r="O154" s="8"/>
      <c r="P154" s="8"/>
      <c r="Q154" s="8"/>
      <c r="R154" s="14"/>
      <c r="S154" s="8"/>
      <c r="T154" s="14"/>
      <c r="U154" s="8"/>
    </row>
    <row r="155" spans="1:21" x14ac:dyDescent="0.25">
      <c r="A155" s="6"/>
      <c r="B155" s="2"/>
      <c r="C155" s="2"/>
      <c r="D155" s="3"/>
      <c r="E155" s="23"/>
      <c r="F155" s="23"/>
      <c r="G155" s="23"/>
      <c r="H155" s="24"/>
      <c r="I155" s="8"/>
      <c r="J155" s="8"/>
      <c r="L155" s="8"/>
      <c r="M155" s="14"/>
      <c r="N155" s="8"/>
      <c r="O155" s="8"/>
      <c r="P155" s="8"/>
      <c r="Q155" s="8"/>
      <c r="R155" s="14"/>
      <c r="S155" s="8"/>
      <c r="T155" s="14"/>
      <c r="U155" s="8"/>
    </row>
    <row r="156" spans="1:21" x14ac:dyDescent="0.25">
      <c r="A156" s="6"/>
      <c r="B156" s="6"/>
      <c r="C156" s="6"/>
      <c r="D156" s="3"/>
      <c r="E156" s="23"/>
      <c r="F156" s="23"/>
      <c r="G156" s="23"/>
      <c r="H156" s="24"/>
      <c r="I156" s="8"/>
      <c r="J156" s="8"/>
      <c r="L156" s="8"/>
      <c r="M156" s="14"/>
      <c r="N156" s="8"/>
      <c r="O156" s="8"/>
      <c r="P156" s="8"/>
      <c r="Q156" s="8"/>
      <c r="R156" s="14"/>
      <c r="S156" s="8"/>
      <c r="T156" s="14"/>
      <c r="U156" s="8"/>
    </row>
    <row r="157" spans="1:21" x14ac:dyDescent="0.25">
      <c r="A157" s="6"/>
      <c r="B157" s="2"/>
      <c r="C157" s="2"/>
      <c r="D157" s="3"/>
      <c r="E157" s="23"/>
      <c r="F157" s="23"/>
      <c r="G157" s="23"/>
      <c r="H157" s="24"/>
      <c r="I157" s="8"/>
      <c r="J157" s="8"/>
      <c r="L157" s="8"/>
      <c r="M157" s="14"/>
      <c r="N157" s="8"/>
      <c r="O157" s="8"/>
      <c r="P157" s="8"/>
      <c r="Q157" s="8"/>
      <c r="R157" s="14"/>
      <c r="S157" s="8"/>
      <c r="T157" s="14"/>
      <c r="U157" s="8"/>
    </row>
    <row r="158" spans="1:21" x14ac:dyDescent="0.25">
      <c r="A158" s="6"/>
      <c r="B158" s="6"/>
      <c r="C158" s="6"/>
      <c r="D158" s="7"/>
      <c r="E158" s="23"/>
      <c r="F158" s="23"/>
      <c r="G158" s="23"/>
      <c r="H158" s="24"/>
      <c r="I158" s="8"/>
      <c r="J158" s="8"/>
      <c r="L158" s="8"/>
      <c r="M158" s="14"/>
      <c r="N158" s="8"/>
      <c r="O158" s="8"/>
      <c r="P158" s="8"/>
      <c r="Q158" s="8"/>
      <c r="R158" s="14"/>
      <c r="S158" s="8"/>
      <c r="T158" s="14"/>
      <c r="U158" s="8"/>
    </row>
    <row r="159" spans="1:21" x14ac:dyDescent="0.25">
      <c r="A159" s="6"/>
      <c r="B159" s="6"/>
      <c r="C159" s="6"/>
      <c r="D159" s="3"/>
      <c r="E159" s="23"/>
      <c r="F159" s="23"/>
      <c r="G159" s="23"/>
      <c r="H159" s="24"/>
      <c r="I159" s="8"/>
      <c r="J159" s="8"/>
      <c r="L159" s="8"/>
      <c r="M159" s="14"/>
      <c r="N159" s="8"/>
      <c r="O159" s="8"/>
      <c r="P159" s="8"/>
      <c r="Q159" s="8"/>
      <c r="R159" s="14"/>
      <c r="S159" s="8"/>
      <c r="T159" s="14"/>
      <c r="U159" s="8"/>
    </row>
    <row r="160" spans="1:21" x14ac:dyDescent="0.25">
      <c r="A160" s="6"/>
      <c r="B160" s="2"/>
      <c r="C160" s="2"/>
      <c r="D160" s="3"/>
      <c r="E160" s="23"/>
      <c r="F160" s="23"/>
      <c r="G160" s="23"/>
      <c r="H160" s="24"/>
      <c r="I160" s="8"/>
      <c r="J160" s="8"/>
      <c r="L160" s="8"/>
      <c r="M160" s="14"/>
      <c r="N160" s="8"/>
      <c r="O160" s="14"/>
      <c r="P160" s="8"/>
      <c r="Q160" s="8"/>
      <c r="R160" s="14"/>
      <c r="S160" s="8"/>
      <c r="T160" s="14"/>
      <c r="U160" s="8"/>
    </row>
    <row r="161" spans="1:21" x14ac:dyDescent="0.25">
      <c r="A161" s="6"/>
      <c r="B161" s="6"/>
      <c r="C161" s="6"/>
      <c r="D161" s="3"/>
      <c r="E161" s="6"/>
      <c r="F161" s="6"/>
      <c r="G161" s="6"/>
      <c r="H161" s="7"/>
      <c r="I161" s="8"/>
      <c r="J161" s="8"/>
      <c r="L161" s="8"/>
      <c r="M161" s="14"/>
      <c r="N161" s="8"/>
      <c r="O161" s="14"/>
      <c r="P161" s="8"/>
      <c r="Q161" s="8"/>
      <c r="R161" s="14"/>
      <c r="S161" s="8"/>
      <c r="T161" s="14"/>
      <c r="U161" s="8"/>
    </row>
    <row r="162" spans="1:21" x14ac:dyDescent="0.25">
      <c r="A162" s="14"/>
      <c r="C162" s="8"/>
      <c r="D162" s="14"/>
      <c r="E162" s="8"/>
      <c r="F162" s="8"/>
      <c r="G162" s="8"/>
      <c r="H162" s="14"/>
      <c r="L162" s="8"/>
      <c r="M162" s="14"/>
      <c r="N162" s="8"/>
      <c r="O162" s="14"/>
      <c r="P162" s="8"/>
      <c r="Q162" s="8"/>
      <c r="R162" s="14"/>
      <c r="S162" s="8"/>
      <c r="T162" s="14"/>
      <c r="U162" s="8"/>
    </row>
    <row r="163" spans="1:21" x14ac:dyDescent="0.25">
      <c r="A163" s="14"/>
      <c r="B163" s="21"/>
      <c r="C163" s="8" t="s">
        <v>13</v>
      </c>
      <c r="E163" s="8"/>
      <c r="F163" s="8"/>
      <c r="G163" s="8"/>
      <c r="H163" s="14"/>
      <c r="L163" s="8"/>
      <c r="M163" s="14"/>
      <c r="N163" s="8"/>
      <c r="O163" s="14"/>
      <c r="P163" s="8"/>
      <c r="Q163" s="8"/>
      <c r="R163" s="14"/>
      <c r="S163" s="8"/>
      <c r="T163" s="14"/>
      <c r="U163" s="8"/>
    </row>
    <row r="164" spans="1:21" x14ac:dyDescent="0.25">
      <c r="A164" s="16"/>
      <c r="B164" s="8"/>
      <c r="C164" s="8"/>
      <c r="D164" s="14"/>
      <c r="E164" s="8"/>
      <c r="F164" s="8"/>
      <c r="G164" s="8"/>
      <c r="H164" s="14"/>
      <c r="L164" s="8"/>
      <c r="M164" s="14"/>
      <c r="N164" s="8"/>
      <c r="O164" s="14"/>
      <c r="P164" s="8"/>
      <c r="Q164" s="8"/>
      <c r="R164" s="14"/>
      <c r="S164" s="8"/>
      <c r="T164" s="14"/>
      <c r="U164" s="8"/>
    </row>
    <row r="165" spans="1:21" x14ac:dyDescent="0.25">
      <c r="A165" s="16"/>
      <c r="B165" s="8"/>
      <c r="C165" s="8"/>
      <c r="D165" s="14"/>
      <c r="E165" s="8"/>
      <c r="F165" s="8"/>
      <c r="G165" s="8"/>
      <c r="H165" s="14"/>
      <c r="L165" s="8"/>
      <c r="M165" s="14"/>
      <c r="N165" s="8"/>
      <c r="O165" s="14"/>
      <c r="P165" s="8"/>
      <c r="Q165" s="8"/>
      <c r="R165" s="14"/>
      <c r="S165" s="8"/>
      <c r="T165" s="14"/>
      <c r="U165" s="8"/>
    </row>
    <row r="166" spans="1:21" x14ac:dyDescent="0.25">
      <c r="A166" s="16"/>
      <c r="B166" s="8"/>
      <c r="C166" s="8"/>
      <c r="D166" s="14"/>
      <c r="E166" s="8"/>
      <c r="F166" s="8"/>
      <c r="G166" s="8"/>
      <c r="H166" s="14"/>
      <c r="L166" s="8"/>
      <c r="M166" s="14"/>
      <c r="N166" s="8"/>
      <c r="O166" s="14"/>
      <c r="P166" s="8"/>
      <c r="Q166" s="8"/>
      <c r="R166" s="14"/>
      <c r="S166" s="8"/>
      <c r="T166" s="14"/>
      <c r="U166" s="8"/>
    </row>
    <row r="167" spans="1:21" x14ac:dyDescent="0.25">
      <c r="A167" s="16"/>
      <c r="B167" s="8"/>
      <c r="C167" s="8"/>
      <c r="D167" s="14"/>
      <c r="E167" s="8"/>
      <c r="F167" s="8"/>
      <c r="G167" s="8"/>
      <c r="H167" s="14"/>
      <c r="L167" s="8"/>
      <c r="M167" s="14"/>
      <c r="O167" s="16"/>
      <c r="P167" s="8"/>
      <c r="Q167" s="8"/>
      <c r="R167" s="14"/>
      <c r="S167" s="8"/>
      <c r="T167" s="14"/>
    </row>
    <row r="168" spans="1:21" x14ac:dyDescent="0.25">
      <c r="A168" s="16"/>
      <c r="B168" s="13"/>
      <c r="C168" s="13"/>
      <c r="D168" s="16"/>
      <c r="E168" s="8"/>
      <c r="F168" s="8"/>
      <c r="G168" s="8"/>
      <c r="H168" s="14"/>
      <c r="L168" s="8"/>
      <c r="M168" s="14"/>
      <c r="O168" s="16"/>
      <c r="P168" s="8"/>
      <c r="Q168" s="8"/>
      <c r="R168" s="14"/>
      <c r="S168" s="8"/>
      <c r="T168" s="14"/>
    </row>
    <row r="169" spans="1:21" x14ac:dyDescent="0.25">
      <c r="A169" s="16"/>
      <c r="B169" s="8"/>
      <c r="C169" s="8"/>
      <c r="D169" s="14"/>
      <c r="E169" s="8"/>
      <c r="F169" s="8"/>
      <c r="G169" s="8"/>
      <c r="H169" s="14"/>
      <c r="L169" s="8"/>
      <c r="M169" s="14"/>
      <c r="O169" s="16"/>
      <c r="P169" s="8"/>
      <c r="Q169" s="8"/>
      <c r="R169" s="14"/>
      <c r="S169" s="8"/>
      <c r="T169" s="14"/>
    </row>
    <row r="170" spans="1:21" x14ac:dyDescent="0.25">
      <c r="A170" s="16"/>
      <c r="B170" s="13"/>
      <c r="C170" s="13"/>
      <c r="D170" s="16"/>
      <c r="E170" s="13"/>
      <c r="F170" s="13"/>
      <c r="G170" s="13"/>
      <c r="H170" s="16"/>
      <c r="L170" s="8"/>
      <c r="M170" s="14"/>
      <c r="P170" s="8"/>
      <c r="Q170" s="8"/>
      <c r="R170" s="14"/>
      <c r="S170" s="8"/>
      <c r="T170" s="14"/>
    </row>
    <row r="171" spans="1:21" x14ac:dyDescent="0.25">
      <c r="A171" s="16"/>
      <c r="B171" s="13"/>
      <c r="C171" s="13"/>
      <c r="D171" s="16"/>
      <c r="E171" s="13"/>
      <c r="F171" s="13"/>
      <c r="G171" s="13"/>
      <c r="H171" s="16"/>
      <c r="L171" s="8"/>
      <c r="M171" s="14"/>
    </row>
    <row r="172" spans="1:21" x14ac:dyDescent="0.25">
      <c r="L172" s="8"/>
      <c r="M172" s="14"/>
    </row>
    <row r="173" spans="1:21" x14ac:dyDescent="0.25">
      <c r="L173" s="8"/>
      <c r="M173" s="14"/>
    </row>
    <row r="174" spans="1:21" x14ac:dyDescent="0.25">
      <c r="L174" s="13"/>
      <c r="M174" s="16"/>
    </row>
    <row r="175" spans="1:21" x14ac:dyDescent="0.25">
      <c r="L175" s="13"/>
      <c r="M175" s="16"/>
    </row>
  </sheetData>
  <sortState ref="B60:H61">
    <sortCondition descending="1" ref="H60:H61"/>
  </sortState>
  <mergeCells count="13">
    <mergeCell ref="T2:T3"/>
    <mergeCell ref="M2:M3"/>
    <mergeCell ref="H140:H141"/>
    <mergeCell ref="H142:H143"/>
    <mergeCell ref="H2:H3"/>
    <mergeCell ref="H75:H76"/>
    <mergeCell ref="H28:H29"/>
    <mergeCell ref="H107:H108"/>
    <mergeCell ref="H109:H110"/>
    <mergeCell ref="H51:H52"/>
    <mergeCell ref="H53:H54"/>
    <mergeCell ref="H77:H78"/>
    <mergeCell ref="H79:H80"/>
  </mergeCells>
  <pageMargins left="0.7" right="0.7" top="0.75" bottom="0.75" header="0.3" footer="0.3"/>
  <pageSetup paperSize="9" scale="90" orientation="landscape" verticalDpi="4294967293" r:id="rId1"/>
  <rowBreaks count="4" manualBreakCount="4">
    <brk id="26" max="10" man="1"/>
    <brk id="51" max="10" man="1"/>
    <brk id="75" max="10" man="1"/>
    <brk id="10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O-ALL DRIVER POINTS</vt:lpstr>
      <vt:lpstr>O-ALL NAVIGATOR POINTS</vt:lpstr>
      <vt:lpstr>CLASS DRIVER POINTS</vt:lpstr>
      <vt:lpstr>CLASS NAVIGATOR POINTS</vt:lpstr>
      <vt:lpstr>EVENT POINTS</vt:lpstr>
      <vt:lpstr>'CLASS DRIVER POINTS'!Print_Area</vt:lpstr>
      <vt:lpstr>'CLASS NAVIGATOR POINTS'!Print_Area</vt:lpstr>
      <vt:lpstr>'EVENT POINTS'!Print_Area</vt:lpstr>
      <vt:lpstr>'O-ALL DRIVER POINTS'!Print_Area</vt:lpstr>
      <vt:lpstr>'O-ALL NAVIGATOR POINTS'!Print_Area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Celeste</cp:lastModifiedBy>
  <cp:lastPrinted>2017-11-28T10:37:03Z</cp:lastPrinted>
  <dcterms:created xsi:type="dcterms:W3CDTF">2014-07-14T15:12:49Z</dcterms:created>
  <dcterms:modified xsi:type="dcterms:W3CDTF">2017-11-29T05:13:07Z</dcterms:modified>
</cp:coreProperties>
</file>