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Karting\"/>
    </mc:Choice>
  </mc:AlternateContent>
  <bookViews>
    <workbookView xWindow="0" yWindow="0" windowWidth="19200" windowHeight="11490"/>
  </bookViews>
  <sheets>
    <sheet name="Endurance" sheetId="1" r:id="rId1"/>
    <sheet name="Sprint" sheetId="2" r:id="rId2"/>
    <sheet name="F200" sheetId="3" r:id="rId3"/>
  </sheets>
  <calcPr calcId="162913"/>
</workbook>
</file>

<file path=xl/calcChain.xml><?xml version="1.0" encoding="utf-8"?>
<calcChain xmlns="http://schemas.openxmlformats.org/spreadsheetml/2006/main">
  <c r="AX32" i="3" l="1"/>
  <c r="AV31" i="3"/>
  <c r="AU31" i="3"/>
  <c r="AT31" i="3"/>
  <c r="AS31" i="3"/>
  <c r="AR31" i="3"/>
  <c r="AQ31" i="3"/>
  <c r="AP31" i="3"/>
  <c r="AO31" i="3"/>
  <c r="AW31" i="3" s="1"/>
  <c r="AN31" i="3"/>
  <c r="AX31" i="3" s="1"/>
  <c r="AV30" i="3"/>
  <c r="AU30" i="3"/>
  <c r="AT30" i="3"/>
  <c r="AS30" i="3"/>
  <c r="AR30" i="3"/>
  <c r="AQ30" i="3"/>
  <c r="AP30" i="3"/>
  <c r="AO30" i="3"/>
  <c r="AW30" i="3" s="1"/>
  <c r="AN30" i="3"/>
  <c r="AV29" i="3"/>
  <c r="AU29" i="3"/>
  <c r="AT29" i="3"/>
  <c r="AS29" i="3"/>
  <c r="AR29" i="3"/>
  <c r="AQ29" i="3"/>
  <c r="AP29" i="3"/>
  <c r="AO29" i="3"/>
  <c r="AW29" i="3" s="1"/>
  <c r="AN29" i="3"/>
  <c r="AV28" i="3"/>
  <c r="AU28" i="3"/>
  <c r="AT28" i="3"/>
  <c r="AS28" i="3"/>
  <c r="AR28" i="3"/>
  <c r="AQ28" i="3"/>
  <c r="AP28" i="3"/>
  <c r="AO28" i="3"/>
  <c r="AW28" i="3" s="1"/>
  <c r="AN28" i="3"/>
  <c r="AV27" i="3"/>
  <c r="AU27" i="3"/>
  <c r="AT27" i="3"/>
  <c r="AS27" i="3"/>
  <c r="AR27" i="3"/>
  <c r="AQ27" i="3"/>
  <c r="AP27" i="3"/>
  <c r="AO27" i="3"/>
  <c r="AW27" i="3" s="1"/>
  <c r="AN27" i="3"/>
  <c r="AX27" i="3" s="1"/>
  <c r="AV26" i="3"/>
  <c r="AU26" i="3"/>
  <c r="AT26" i="3"/>
  <c r="AS26" i="3"/>
  <c r="AR26" i="3"/>
  <c r="AQ26" i="3"/>
  <c r="AP26" i="3"/>
  <c r="AO26" i="3"/>
  <c r="AW26" i="3" s="1"/>
  <c r="AN26" i="3"/>
  <c r="AV25" i="3"/>
  <c r="AU25" i="3"/>
  <c r="AT25" i="3"/>
  <c r="AS25" i="3"/>
  <c r="AR25" i="3"/>
  <c r="AQ25" i="3"/>
  <c r="AP25" i="3"/>
  <c r="AO25" i="3"/>
  <c r="AW25" i="3" s="1"/>
  <c r="AN25" i="3"/>
  <c r="AV24" i="3"/>
  <c r="AU24" i="3"/>
  <c r="AT24" i="3"/>
  <c r="AS24" i="3"/>
  <c r="AR24" i="3"/>
  <c r="AQ24" i="3"/>
  <c r="AP24" i="3"/>
  <c r="AO24" i="3"/>
  <c r="AW24" i="3" s="1"/>
  <c r="AN24" i="3"/>
  <c r="AV23" i="3"/>
  <c r="AU23" i="3"/>
  <c r="AT23" i="3"/>
  <c r="AS23" i="3"/>
  <c r="AR23" i="3"/>
  <c r="AQ23" i="3"/>
  <c r="AP23" i="3"/>
  <c r="AO23" i="3"/>
  <c r="AW23" i="3" s="1"/>
  <c r="AN23" i="3"/>
  <c r="AX23" i="3" s="1"/>
  <c r="AV22" i="3"/>
  <c r="AU22" i="3"/>
  <c r="AT22" i="3"/>
  <c r="AS22" i="3"/>
  <c r="AR22" i="3"/>
  <c r="AQ22" i="3"/>
  <c r="AP22" i="3"/>
  <c r="AO22" i="3"/>
  <c r="AW22" i="3" s="1"/>
  <c r="AN22" i="3"/>
  <c r="AV21" i="3"/>
  <c r="AU21" i="3"/>
  <c r="AT21" i="3"/>
  <c r="AS21" i="3"/>
  <c r="AR21" i="3"/>
  <c r="AQ21" i="3"/>
  <c r="AP21" i="3"/>
  <c r="AO21" i="3"/>
  <c r="AW21" i="3" s="1"/>
  <c r="AN21" i="3"/>
  <c r="AV20" i="3"/>
  <c r="AU20" i="3"/>
  <c r="AT20" i="3"/>
  <c r="AS20" i="3"/>
  <c r="AR20" i="3"/>
  <c r="AQ20" i="3"/>
  <c r="AP20" i="3"/>
  <c r="AO20" i="3"/>
  <c r="AW20" i="3" s="1"/>
  <c r="AN20" i="3"/>
  <c r="AV19" i="3"/>
  <c r="AU19" i="3"/>
  <c r="AT19" i="3"/>
  <c r="AS19" i="3"/>
  <c r="AR19" i="3"/>
  <c r="AQ19" i="3"/>
  <c r="AP19" i="3"/>
  <c r="AO19" i="3"/>
  <c r="AW19" i="3" s="1"/>
  <c r="AN19" i="3"/>
  <c r="AX19" i="3" s="1"/>
  <c r="AV18" i="3"/>
  <c r="AU18" i="3"/>
  <c r="AT18" i="3"/>
  <c r="AS18" i="3"/>
  <c r="AR18" i="3"/>
  <c r="AQ18" i="3"/>
  <c r="AP18" i="3"/>
  <c r="AO18" i="3"/>
  <c r="AW18" i="3" s="1"/>
  <c r="AN18" i="3"/>
  <c r="AV17" i="3"/>
  <c r="AU17" i="3"/>
  <c r="AT17" i="3"/>
  <c r="AS17" i="3"/>
  <c r="AR17" i="3"/>
  <c r="AQ17" i="3"/>
  <c r="AP17" i="3"/>
  <c r="AO17" i="3"/>
  <c r="AW17" i="3" s="1"/>
  <c r="AN17" i="3"/>
  <c r="AV16" i="3"/>
  <c r="AU16" i="3"/>
  <c r="AT16" i="3"/>
  <c r="AS16" i="3"/>
  <c r="AR16" i="3"/>
  <c r="AQ16" i="3"/>
  <c r="AP16" i="3"/>
  <c r="AO16" i="3"/>
  <c r="AW16" i="3" s="1"/>
  <c r="AN16" i="3"/>
  <c r="AV15" i="3"/>
  <c r="AU15" i="3"/>
  <c r="AT15" i="3"/>
  <c r="AS15" i="3"/>
  <c r="AR15" i="3"/>
  <c r="AQ15" i="3"/>
  <c r="AP15" i="3"/>
  <c r="AO15" i="3"/>
  <c r="AW15" i="3" s="1"/>
  <c r="AN15" i="3"/>
  <c r="AX15" i="3" s="1"/>
  <c r="AV14" i="3"/>
  <c r="AU14" i="3"/>
  <c r="AT14" i="3"/>
  <c r="AS14" i="3"/>
  <c r="AR14" i="3"/>
  <c r="AQ14" i="3"/>
  <c r="AP14" i="3"/>
  <c r="AO14" i="3"/>
  <c r="AW14" i="3" s="1"/>
  <c r="AN14" i="3"/>
  <c r="AV13" i="3"/>
  <c r="AU13" i="3"/>
  <c r="AT13" i="3"/>
  <c r="AS13" i="3"/>
  <c r="AR13" i="3"/>
  <c r="AQ13" i="3"/>
  <c r="AP13" i="3"/>
  <c r="AO13" i="3"/>
  <c r="AW13" i="3" s="1"/>
  <c r="AN13" i="3"/>
  <c r="AV12" i="3"/>
  <c r="AU12" i="3"/>
  <c r="AT12" i="3"/>
  <c r="AS12" i="3"/>
  <c r="AR12" i="3"/>
  <c r="AQ12" i="3"/>
  <c r="AP12" i="3"/>
  <c r="AO12" i="3"/>
  <c r="AW12" i="3" s="1"/>
  <c r="AN12" i="3"/>
  <c r="AV11" i="3"/>
  <c r="AU11" i="3"/>
  <c r="AT11" i="3"/>
  <c r="AS11" i="3"/>
  <c r="AR11" i="3"/>
  <c r="AQ11" i="3"/>
  <c r="AP11" i="3"/>
  <c r="AO11" i="3"/>
  <c r="AW11" i="3" s="1"/>
  <c r="AN11" i="3"/>
  <c r="AX11" i="3" s="1"/>
  <c r="AV10" i="3"/>
  <c r="AU10" i="3"/>
  <c r="AT10" i="3"/>
  <c r="AS10" i="3"/>
  <c r="AR10" i="3"/>
  <c r="AQ10" i="3"/>
  <c r="AP10" i="3"/>
  <c r="AO10" i="3"/>
  <c r="AW10" i="3" s="1"/>
  <c r="AN10" i="3"/>
  <c r="AV9" i="3"/>
  <c r="AU9" i="3"/>
  <c r="AT9" i="3"/>
  <c r="AS9" i="3"/>
  <c r="AR9" i="3"/>
  <c r="AQ9" i="3"/>
  <c r="AP9" i="3"/>
  <c r="AO9" i="3"/>
  <c r="AW9" i="3" s="1"/>
  <c r="AN9" i="3"/>
  <c r="AV8" i="3"/>
  <c r="AU8" i="3"/>
  <c r="AT8" i="3"/>
  <c r="AS8" i="3"/>
  <c r="AR8" i="3"/>
  <c r="AQ8" i="3"/>
  <c r="AP8" i="3"/>
  <c r="AO8" i="3"/>
  <c r="AW8" i="3" s="1"/>
  <c r="AN8" i="3"/>
  <c r="AV7" i="3"/>
  <c r="AU7" i="3"/>
  <c r="AT7" i="3"/>
  <c r="AS7" i="3"/>
  <c r="AR7" i="3"/>
  <c r="AQ7" i="3"/>
  <c r="AP7" i="3"/>
  <c r="AO7" i="3"/>
  <c r="AW7" i="3" s="1"/>
  <c r="AN7" i="3"/>
  <c r="AX7" i="3" s="1"/>
  <c r="AV6" i="3"/>
  <c r="AU6" i="3"/>
  <c r="AT6" i="3"/>
  <c r="AS6" i="3"/>
  <c r="AR6" i="3"/>
  <c r="AQ6" i="3"/>
  <c r="AP6" i="3"/>
  <c r="AO6" i="3"/>
  <c r="AW6" i="3" s="1"/>
  <c r="AN6" i="3"/>
  <c r="AO33" i="2"/>
  <c r="AM26" i="2"/>
  <c r="AL26" i="2"/>
  <c r="AK26" i="2"/>
  <c r="AJ26" i="2"/>
  <c r="AI26" i="2"/>
  <c r="AH26" i="2"/>
  <c r="AN26" i="2" s="1"/>
  <c r="AG26" i="2"/>
  <c r="AM25" i="2"/>
  <c r="AL25" i="2"/>
  <c r="AK25" i="2"/>
  <c r="AJ25" i="2"/>
  <c r="AI25" i="2"/>
  <c r="AH25" i="2"/>
  <c r="AN25" i="2" s="1"/>
  <c r="AG25" i="2"/>
  <c r="AO25" i="2" s="1"/>
  <c r="AM24" i="2"/>
  <c r="AL24" i="2"/>
  <c r="AK24" i="2"/>
  <c r="AJ24" i="2"/>
  <c r="AI24" i="2"/>
  <c r="AN24" i="2" s="1"/>
  <c r="AH24" i="2"/>
  <c r="AG24" i="2"/>
  <c r="AM23" i="2"/>
  <c r="AL23" i="2"/>
  <c r="AK23" i="2"/>
  <c r="AJ23" i="2"/>
  <c r="AN23" i="2" s="1"/>
  <c r="AI23" i="2"/>
  <c r="AH23" i="2"/>
  <c r="AG23" i="2"/>
  <c r="AM22" i="2"/>
  <c r="AL22" i="2"/>
  <c r="AK22" i="2"/>
  <c r="AJ22" i="2"/>
  <c r="AI22" i="2"/>
  <c r="AH22" i="2"/>
  <c r="AN22" i="2" s="1"/>
  <c r="AG22" i="2"/>
  <c r="AM21" i="2"/>
  <c r="AL21" i="2"/>
  <c r="AK21" i="2"/>
  <c r="AJ21" i="2"/>
  <c r="AI21" i="2"/>
  <c r="AH21" i="2"/>
  <c r="AN21" i="2" s="1"/>
  <c r="AG21" i="2"/>
  <c r="AO21" i="2" s="1"/>
  <c r="AM20" i="2"/>
  <c r="AL20" i="2"/>
  <c r="AK20" i="2"/>
  <c r="AJ20" i="2"/>
  <c r="AI20" i="2"/>
  <c r="AN20" i="2" s="1"/>
  <c r="AH20" i="2"/>
  <c r="AG20" i="2"/>
  <c r="AM19" i="2"/>
  <c r="AL19" i="2"/>
  <c r="AK19" i="2"/>
  <c r="AJ19" i="2"/>
  <c r="AI19" i="2"/>
  <c r="AH19" i="2"/>
  <c r="AN19" i="2" s="1"/>
  <c r="AG19" i="2"/>
  <c r="AM18" i="2"/>
  <c r="AL18" i="2"/>
  <c r="AK18" i="2"/>
  <c r="AJ18" i="2"/>
  <c r="AI18" i="2"/>
  <c r="AH18" i="2"/>
  <c r="AN18" i="2" s="1"/>
  <c r="AG18" i="2"/>
  <c r="AM17" i="2"/>
  <c r="AL17" i="2"/>
  <c r="AK17" i="2"/>
  <c r="AJ17" i="2"/>
  <c r="AI17" i="2"/>
  <c r="AH17" i="2"/>
  <c r="AN17" i="2" s="1"/>
  <c r="AG17" i="2"/>
  <c r="AO17" i="2" s="1"/>
  <c r="AM16" i="2"/>
  <c r="AL16" i="2"/>
  <c r="AK16" i="2"/>
  <c r="AJ16" i="2"/>
  <c r="AI16" i="2"/>
  <c r="AN16" i="2" s="1"/>
  <c r="AH16" i="2"/>
  <c r="AG16" i="2"/>
  <c r="AM15" i="2"/>
  <c r="AL15" i="2"/>
  <c r="AK15" i="2"/>
  <c r="AJ15" i="2"/>
  <c r="AI15" i="2"/>
  <c r="AH15" i="2"/>
  <c r="AN15" i="2" s="1"/>
  <c r="AG15" i="2"/>
  <c r="AM14" i="2"/>
  <c r="AL14" i="2"/>
  <c r="AK14" i="2"/>
  <c r="AJ14" i="2"/>
  <c r="AI14" i="2"/>
  <c r="AH14" i="2"/>
  <c r="AN14" i="2" s="1"/>
  <c r="AG14" i="2"/>
  <c r="AM13" i="2"/>
  <c r="AL13" i="2"/>
  <c r="AK13" i="2"/>
  <c r="AJ13" i="2"/>
  <c r="AI13" i="2"/>
  <c r="AH13" i="2"/>
  <c r="AN13" i="2" s="1"/>
  <c r="AG13" i="2"/>
  <c r="AO13" i="2" s="1"/>
  <c r="AM12" i="2"/>
  <c r="AL12" i="2"/>
  <c r="AK12" i="2"/>
  <c r="AJ12" i="2"/>
  <c r="AI12" i="2"/>
  <c r="AN12" i="2" s="1"/>
  <c r="AH12" i="2"/>
  <c r="AG12" i="2"/>
  <c r="AM11" i="2"/>
  <c r="AL11" i="2"/>
  <c r="AK11" i="2"/>
  <c r="AJ11" i="2"/>
  <c r="AI11" i="2"/>
  <c r="AH11" i="2"/>
  <c r="AN11" i="2" s="1"/>
  <c r="AG11" i="2"/>
  <c r="AM10" i="2"/>
  <c r="AL10" i="2"/>
  <c r="AK10" i="2"/>
  <c r="AJ10" i="2"/>
  <c r="AI10" i="2"/>
  <c r="AH10" i="2"/>
  <c r="AN10" i="2" s="1"/>
  <c r="AG10" i="2"/>
  <c r="AM9" i="2"/>
  <c r="AL9" i="2"/>
  <c r="AK9" i="2"/>
  <c r="AJ9" i="2"/>
  <c r="AI9" i="2"/>
  <c r="AH9" i="2"/>
  <c r="AN9" i="2" s="1"/>
  <c r="AG9" i="2"/>
  <c r="AO9" i="2" s="1"/>
  <c r="AM8" i="2"/>
  <c r="AL8" i="2"/>
  <c r="AK8" i="2"/>
  <c r="AJ8" i="2"/>
  <c r="AI8" i="2"/>
  <c r="AN8" i="2" s="1"/>
  <c r="AH8" i="2"/>
  <c r="AG8" i="2"/>
  <c r="AM7" i="2"/>
  <c r="AL7" i="2"/>
  <c r="AK7" i="2"/>
  <c r="AJ7" i="2"/>
  <c r="AN7" i="2" s="1"/>
  <c r="AI7" i="2"/>
  <c r="AH7" i="2"/>
  <c r="AG7" i="2"/>
  <c r="AM6" i="2"/>
  <c r="AL6" i="2"/>
  <c r="AK6" i="2"/>
  <c r="AJ6" i="2"/>
  <c r="AI6" i="2"/>
  <c r="AH6" i="2"/>
  <c r="AN6" i="2" s="1"/>
  <c r="AG6" i="2"/>
  <c r="AO57" i="1"/>
  <c r="AM56" i="1"/>
  <c r="AL56" i="1"/>
  <c r="AK56" i="1"/>
  <c r="AJ56" i="1"/>
  <c r="AI56" i="1"/>
  <c r="AN56" i="1" s="1"/>
  <c r="AH56" i="1"/>
  <c r="AG56" i="1"/>
  <c r="AO56" i="1" s="1"/>
  <c r="AM55" i="1"/>
  <c r="AL55" i="1"/>
  <c r="AK55" i="1"/>
  <c r="AJ55" i="1"/>
  <c r="AI55" i="1"/>
  <c r="AH55" i="1"/>
  <c r="AN55" i="1" s="1"/>
  <c r="AG55" i="1"/>
  <c r="AO55" i="1" s="1"/>
  <c r="AM54" i="1"/>
  <c r="AL54" i="1"/>
  <c r="AK54" i="1"/>
  <c r="AJ54" i="1"/>
  <c r="AI54" i="1"/>
  <c r="AH54" i="1"/>
  <c r="AN54" i="1" s="1"/>
  <c r="AG54" i="1"/>
  <c r="AO54" i="1" s="1"/>
  <c r="AM53" i="1"/>
  <c r="AL53" i="1"/>
  <c r="AK53" i="1"/>
  <c r="AJ53" i="1"/>
  <c r="AI53" i="1"/>
  <c r="AH53" i="1"/>
  <c r="AN53" i="1" s="1"/>
  <c r="AG53" i="1"/>
  <c r="AM52" i="1"/>
  <c r="AL52" i="1"/>
  <c r="AK52" i="1"/>
  <c r="AJ52" i="1"/>
  <c r="AI52" i="1"/>
  <c r="AH52" i="1"/>
  <c r="AN52" i="1" s="1"/>
  <c r="AG52" i="1"/>
  <c r="AM51" i="1"/>
  <c r="AL51" i="1"/>
  <c r="AK51" i="1"/>
  <c r="AJ51" i="1"/>
  <c r="AI51" i="1"/>
  <c r="AH51" i="1"/>
  <c r="AN51" i="1" s="1"/>
  <c r="AG51" i="1"/>
  <c r="AO51" i="1" s="1"/>
  <c r="AM50" i="1"/>
  <c r="AL50" i="1"/>
  <c r="AK50" i="1"/>
  <c r="AJ50" i="1"/>
  <c r="AI50" i="1"/>
  <c r="AH50" i="1"/>
  <c r="AN50" i="1" s="1"/>
  <c r="AG50" i="1"/>
  <c r="AO50" i="1" s="1"/>
  <c r="AM49" i="1"/>
  <c r="AL49" i="1"/>
  <c r="AK49" i="1"/>
  <c r="AJ49" i="1"/>
  <c r="AI49" i="1"/>
  <c r="AH49" i="1"/>
  <c r="AN49" i="1" s="1"/>
  <c r="AG49" i="1"/>
  <c r="AM48" i="1"/>
  <c r="AL48" i="1"/>
  <c r="AK48" i="1"/>
  <c r="AJ48" i="1"/>
  <c r="AI48" i="1"/>
  <c r="AH48" i="1"/>
  <c r="AN48" i="1" s="1"/>
  <c r="AG48" i="1"/>
  <c r="AM47" i="1"/>
  <c r="AL47" i="1"/>
  <c r="AK47" i="1"/>
  <c r="AJ47" i="1"/>
  <c r="AI47" i="1"/>
  <c r="AH47" i="1"/>
  <c r="AN47" i="1" s="1"/>
  <c r="AG47" i="1"/>
  <c r="AO47" i="1" s="1"/>
  <c r="AM46" i="1"/>
  <c r="AL46" i="1"/>
  <c r="AK46" i="1"/>
  <c r="AJ46" i="1"/>
  <c r="AI46" i="1"/>
  <c r="AH46" i="1"/>
  <c r="AN46" i="1" s="1"/>
  <c r="AG46" i="1"/>
  <c r="AO46" i="1" s="1"/>
  <c r="AM45" i="1"/>
  <c r="AL45" i="1"/>
  <c r="AK45" i="1"/>
  <c r="AJ45" i="1"/>
  <c r="AI45" i="1"/>
  <c r="AH45" i="1"/>
  <c r="AN45" i="1" s="1"/>
  <c r="AG45" i="1"/>
  <c r="AM44" i="1"/>
  <c r="AL44" i="1"/>
  <c r="AK44" i="1"/>
  <c r="AJ44" i="1"/>
  <c r="AI44" i="1"/>
  <c r="AH44" i="1"/>
  <c r="AN44" i="1" s="1"/>
  <c r="AG44" i="1"/>
  <c r="AM43" i="1"/>
  <c r="AL43" i="1"/>
  <c r="AK43" i="1"/>
  <c r="AJ43" i="1"/>
  <c r="AI43" i="1"/>
  <c r="AH43" i="1"/>
  <c r="AN43" i="1" s="1"/>
  <c r="AG43" i="1"/>
  <c r="AO43" i="1" s="1"/>
  <c r="AM42" i="1"/>
  <c r="AL42" i="1"/>
  <c r="AK42" i="1"/>
  <c r="AJ42" i="1"/>
  <c r="AI42" i="1"/>
  <c r="AH42" i="1"/>
  <c r="AN42" i="1" s="1"/>
  <c r="AG42" i="1"/>
  <c r="AO42" i="1" s="1"/>
  <c r="AM41" i="1"/>
  <c r="AL41" i="1"/>
  <c r="AK41" i="1"/>
  <c r="AJ41" i="1"/>
  <c r="AI41" i="1"/>
  <c r="AH41" i="1"/>
  <c r="AN41" i="1" s="1"/>
  <c r="AG41" i="1"/>
  <c r="AM40" i="1"/>
  <c r="AL40" i="1"/>
  <c r="AK40" i="1"/>
  <c r="AJ40" i="1"/>
  <c r="AI40" i="1"/>
  <c r="AH40" i="1"/>
  <c r="AN40" i="1" s="1"/>
  <c r="AG40" i="1"/>
  <c r="AM39" i="1"/>
  <c r="AL39" i="1"/>
  <c r="AK39" i="1"/>
  <c r="AJ39" i="1"/>
  <c r="AI39" i="1"/>
  <c r="AH39" i="1"/>
  <c r="AN39" i="1" s="1"/>
  <c r="AG39" i="1"/>
  <c r="AO39" i="1" s="1"/>
  <c r="AM38" i="1"/>
  <c r="AL38" i="1"/>
  <c r="AK38" i="1"/>
  <c r="AJ38" i="1"/>
  <c r="AI38" i="1"/>
  <c r="AH38" i="1"/>
  <c r="AN38" i="1" s="1"/>
  <c r="AG38" i="1"/>
  <c r="AO38" i="1" s="1"/>
  <c r="AM37" i="1"/>
  <c r="AL37" i="1"/>
  <c r="AK37" i="1"/>
  <c r="AJ37" i="1"/>
  <c r="AI37" i="1"/>
  <c r="AH37" i="1"/>
  <c r="AN37" i="1" s="1"/>
  <c r="AG37" i="1"/>
  <c r="AM36" i="1"/>
  <c r="AL36" i="1"/>
  <c r="AK36" i="1"/>
  <c r="AJ36" i="1"/>
  <c r="AI36" i="1"/>
  <c r="AH36" i="1"/>
  <c r="AN36" i="1" s="1"/>
  <c r="AG36" i="1"/>
  <c r="AM35" i="1"/>
  <c r="AL35" i="1"/>
  <c r="AK35" i="1"/>
  <c r="AJ35" i="1"/>
  <c r="AI35" i="1"/>
  <c r="AH35" i="1"/>
  <c r="AN35" i="1" s="1"/>
  <c r="AG35" i="1"/>
  <c r="AO35" i="1" s="1"/>
  <c r="AM34" i="1"/>
  <c r="AL34" i="1"/>
  <c r="AK34" i="1"/>
  <c r="AJ34" i="1"/>
  <c r="AI34" i="1"/>
  <c r="AH34" i="1"/>
  <c r="AN34" i="1" s="1"/>
  <c r="AG34" i="1"/>
  <c r="AO34" i="1" s="1"/>
  <c r="AM33" i="1"/>
  <c r="AL33" i="1"/>
  <c r="AK33" i="1"/>
  <c r="AJ33" i="1"/>
  <c r="AI33" i="1"/>
  <c r="AH33" i="1"/>
  <c r="AN33" i="1" s="1"/>
  <c r="AG33" i="1"/>
  <c r="AM32" i="1"/>
  <c r="AL32" i="1"/>
  <c r="AK32" i="1"/>
  <c r="AJ32" i="1"/>
  <c r="AI32" i="1"/>
  <c r="AH32" i="1"/>
  <c r="AN32" i="1" s="1"/>
  <c r="AG32" i="1"/>
  <c r="AM31" i="1"/>
  <c r="AL31" i="1"/>
  <c r="AK31" i="1"/>
  <c r="AJ31" i="1"/>
  <c r="AI31" i="1"/>
  <c r="AH31" i="1"/>
  <c r="AN31" i="1" s="1"/>
  <c r="AG31" i="1"/>
  <c r="AO31" i="1" s="1"/>
  <c r="AM30" i="1"/>
  <c r="AL30" i="1"/>
  <c r="AK30" i="1"/>
  <c r="AJ30" i="1"/>
  <c r="AI30" i="1"/>
  <c r="AH30" i="1"/>
  <c r="AN30" i="1" s="1"/>
  <c r="AG30" i="1"/>
  <c r="AO30" i="1" s="1"/>
  <c r="AM29" i="1"/>
  <c r="AL29" i="1"/>
  <c r="AK29" i="1"/>
  <c r="AJ29" i="1"/>
  <c r="AI29" i="1"/>
  <c r="AH29" i="1"/>
  <c r="AN29" i="1" s="1"/>
  <c r="AG29" i="1"/>
  <c r="AM28" i="1"/>
  <c r="AL28" i="1"/>
  <c r="AK28" i="1"/>
  <c r="AJ28" i="1"/>
  <c r="AI28" i="1"/>
  <c r="AH28" i="1"/>
  <c r="AN28" i="1" s="1"/>
  <c r="AG28" i="1"/>
  <c r="AM27" i="1"/>
  <c r="AL27" i="1"/>
  <c r="AK27" i="1"/>
  <c r="AJ27" i="1"/>
  <c r="AI27" i="1"/>
  <c r="AH27" i="1"/>
  <c r="AN27" i="1" s="1"/>
  <c r="AG27" i="1"/>
  <c r="AO27" i="1" s="1"/>
  <c r="AM26" i="1"/>
  <c r="AL26" i="1"/>
  <c r="AK26" i="1"/>
  <c r="AJ26" i="1"/>
  <c r="AI26" i="1"/>
  <c r="AH26" i="1"/>
  <c r="AN26" i="1" s="1"/>
  <c r="AG26" i="1"/>
  <c r="AO26" i="1" s="1"/>
  <c r="AM25" i="1"/>
  <c r="AL25" i="1"/>
  <c r="AK25" i="1"/>
  <c r="AJ25" i="1"/>
  <c r="AN25" i="1" s="1"/>
  <c r="AI25" i="1"/>
  <c r="AH25" i="1"/>
  <c r="AG25" i="1"/>
  <c r="AM24" i="1"/>
  <c r="AL24" i="1"/>
  <c r="AK24" i="1"/>
  <c r="AJ24" i="1"/>
  <c r="AI24" i="1"/>
  <c r="AH24" i="1"/>
  <c r="AN24" i="1" s="1"/>
  <c r="AG24" i="1"/>
  <c r="AM23" i="1"/>
  <c r="AL23" i="1"/>
  <c r="AK23" i="1"/>
  <c r="AJ23" i="1"/>
  <c r="AI23" i="1"/>
  <c r="AH23" i="1"/>
  <c r="AN23" i="1" s="1"/>
  <c r="AG23" i="1"/>
  <c r="AO23" i="1" s="1"/>
  <c r="AM22" i="1"/>
  <c r="AL22" i="1"/>
  <c r="AK22" i="1"/>
  <c r="AJ22" i="1"/>
  <c r="AI22" i="1"/>
  <c r="AH22" i="1"/>
  <c r="AN22" i="1" s="1"/>
  <c r="AG22" i="1"/>
  <c r="AO22" i="1" s="1"/>
  <c r="AM21" i="1"/>
  <c r="AL21" i="1"/>
  <c r="AK21" i="1"/>
  <c r="AJ21" i="1"/>
  <c r="AI21" i="1"/>
  <c r="AH21" i="1"/>
  <c r="AN21" i="1" s="1"/>
  <c r="AG21" i="1"/>
  <c r="AM20" i="1"/>
  <c r="AL20" i="1"/>
  <c r="AK20" i="1"/>
  <c r="AJ20" i="1"/>
  <c r="AI20" i="1"/>
  <c r="AH20" i="1"/>
  <c r="AN20" i="1" s="1"/>
  <c r="AG20" i="1"/>
  <c r="AM19" i="1"/>
  <c r="AL19" i="1"/>
  <c r="AK19" i="1"/>
  <c r="AJ19" i="1"/>
  <c r="AI19" i="1"/>
  <c r="AH19" i="1"/>
  <c r="AN19" i="1" s="1"/>
  <c r="AG19" i="1"/>
  <c r="AO19" i="1" s="1"/>
  <c r="AM18" i="1"/>
  <c r="AL18" i="1"/>
  <c r="AK18" i="1"/>
  <c r="AJ18" i="1"/>
  <c r="AI18" i="1"/>
  <c r="AH18" i="1"/>
  <c r="AN18" i="1" s="1"/>
  <c r="AG18" i="1"/>
  <c r="AO18" i="1" s="1"/>
  <c r="AM17" i="1"/>
  <c r="AL17" i="1"/>
  <c r="AK17" i="1"/>
  <c r="AJ17" i="1"/>
  <c r="AI17" i="1"/>
  <c r="AH17" i="1"/>
  <c r="AN17" i="1" s="1"/>
  <c r="AG17" i="1"/>
  <c r="AM16" i="1"/>
  <c r="AL16" i="1"/>
  <c r="AK16" i="1"/>
  <c r="AJ16" i="1"/>
  <c r="AI16" i="1"/>
  <c r="AH16" i="1"/>
  <c r="AN16" i="1" s="1"/>
  <c r="AG16" i="1"/>
  <c r="AM15" i="1"/>
  <c r="AL15" i="1"/>
  <c r="AK15" i="1"/>
  <c r="AJ15" i="1"/>
  <c r="AI15" i="1"/>
  <c r="AH15" i="1"/>
  <c r="AN15" i="1" s="1"/>
  <c r="AG15" i="1"/>
  <c r="AO15" i="1" s="1"/>
  <c r="AM14" i="1"/>
  <c r="AL14" i="1"/>
  <c r="AK14" i="1"/>
  <c r="AJ14" i="1"/>
  <c r="AI14" i="1"/>
  <c r="AH14" i="1"/>
  <c r="AN14" i="1" s="1"/>
  <c r="AG14" i="1"/>
  <c r="AO14" i="1" s="1"/>
  <c r="AM13" i="1"/>
  <c r="AL13" i="1"/>
  <c r="AK13" i="1"/>
  <c r="AJ13" i="1"/>
  <c r="AI13" i="1"/>
  <c r="AH13" i="1"/>
  <c r="AN13" i="1" s="1"/>
  <c r="AG13" i="1"/>
  <c r="AM12" i="1"/>
  <c r="AL12" i="1"/>
  <c r="AK12" i="1"/>
  <c r="AJ12" i="1"/>
  <c r="AI12" i="1"/>
  <c r="AH12" i="1"/>
  <c r="AN12" i="1" s="1"/>
  <c r="AG12" i="1"/>
  <c r="AM11" i="1"/>
  <c r="AL11" i="1"/>
  <c r="AK11" i="1"/>
  <c r="AJ11" i="1"/>
  <c r="AI11" i="1"/>
  <c r="AH11" i="1"/>
  <c r="AN11" i="1" s="1"/>
  <c r="AG11" i="1"/>
  <c r="AO11" i="1" s="1"/>
  <c r="AM10" i="1"/>
  <c r="AL10" i="1"/>
  <c r="AK10" i="1"/>
  <c r="AJ10" i="1"/>
  <c r="AI10" i="1"/>
  <c r="AH10" i="1"/>
  <c r="AN10" i="1" s="1"/>
  <c r="AG10" i="1"/>
  <c r="AO10" i="1" s="1"/>
  <c r="AM9" i="1"/>
  <c r="AL9" i="1"/>
  <c r="AK9" i="1"/>
  <c r="AJ9" i="1"/>
  <c r="AI9" i="1"/>
  <c r="AH9" i="1"/>
  <c r="AN9" i="1" s="1"/>
  <c r="AG9" i="1"/>
  <c r="AM8" i="1"/>
  <c r="AL8" i="1"/>
  <c r="AK8" i="1"/>
  <c r="AJ8" i="1"/>
  <c r="AI8" i="1"/>
  <c r="AN8" i="1" s="1"/>
  <c r="AH8" i="1"/>
  <c r="AG8" i="1"/>
  <c r="AO8" i="1" s="1"/>
  <c r="AM7" i="1"/>
  <c r="AL7" i="1"/>
  <c r="AK7" i="1"/>
  <c r="AJ7" i="1"/>
  <c r="AI7" i="1"/>
  <c r="AH7" i="1"/>
  <c r="AN7" i="1" s="1"/>
  <c r="AG7" i="1"/>
  <c r="AO7" i="1" s="1"/>
  <c r="AM6" i="1"/>
  <c r="AL6" i="1"/>
  <c r="AK6" i="1"/>
  <c r="AJ6" i="1"/>
  <c r="AI6" i="1"/>
  <c r="AH6" i="1"/>
  <c r="AN6" i="1" s="1"/>
  <c r="AG6" i="1"/>
  <c r="AO6" i="1" s="1"/>
  <c r="AO9" i="1" l="1"/>
  <c r="AO13" i="1"/>
  <c r="AO17" i="1"/>
  <c r="AO21" i="1"/>
  <c r="AO25" i="1"/>
  <c r="AO29" i="1"/>
  <c r="AO33" i="1"/>
  <c r="AO37" i="1"/>
  <c r="AO41" i="1"/>
  <c r="AO45" i="1"/>
  <c r="AO49" i="1"/>
  <c r="AO53" i="1"/>
  <c r="AO7" i="2"/>
  <c r="AO11" i="2"/>
  <c r="AO15" i="2"/>
  <c r="AO19" i="2"/>
  <c r="AO23" i="2"/>
  <c r="AX9" i="3"/>
  <c r="AX13" i="3"/>
  <c r="AX17" i="3"/>
  <c r="AX21" i="3"/>
  <c r="AX25" i="3"/>
  <c r="AX29" i="3"/>
  <c r="AO12" i="1"/>
  <c r="AO16" i="1"/>
  <c r="AO20" i="1"/>
  <c r="AO24" i="1"/>
  <c r="AO28" i="1"/>
  <c r="AO32" i="1"/>
  <c r="AO36" i="1"/>
  <c r="AO40" i="1"/>
  <c r="AO44" i="1"/>
  <c r="AO48" i="1"/>
  <c r="AO52" i="1"/>
  <c r="AO6" i="2"/>
  <c r="AO10" i="2"/>
  <c r="AO14" i="2"/>
  <c r="AO18" i="2"/>
  <c r="AO22" i="2"/>
  <c r="AO26" i="2"/>
  <c r="AX6" i="3"/>
  <c r="AX10" i="3"/>
  <c r="AX14" i="3"/>
  <c r="AX18" i="3"/>
  <c r="AX22" i="3"/>
  <c r="AX26" i="3"/>
  <c r="AX30" i="3"/>
  <c r="AO8" i="2"/>
  <c r="AO12" i="2"/>
  <c r="AO16" i="2"/>
  <c r="AO20" i="2"/>
  <c r="AO24" i="2"/>
  <c r="AX8" i="3"/>
  <c r="AX12" i="3"/>
  <c r="AX16" i="3"/>
  <c r="AX20" i="3"/>
  <c r="AX24" i="3"/>
  <c r="AX28" i="3"/>
</calcChain>
</file>

<file path=xl/sharedStrings.xml><?xml version="1.0" encoding="utf-8"?>
<sst xmlns="http://schemas.openxmlformats.org/spreadsheetml/2006/main" count="196" uniqueCount="123">
  <si>
    <t xml:space="preserve">                                                               2017 SOUTH AFRICAN F200 KARTING CHAMPIONSHIP</t>
  </si>
  <si>
    <t xml:space="preserve">                                                               2017 SOUTH AFRICAN F400 SPRINT KARTING CHAMPIONSHIP</t>
  </si>
  <si>
    <t xml:space="preserve">                                                               2017 SOUTH AFRICAN F400 ENDURANCE KARTING CHAMPIONSHIP</t>
  </si>
  <si>
    <t>VKC</t>
  </si>
  <si>
    <t>ZKC</t>
  </si>
  <si>
    <t>TOTAL</t>
  </si>
  <si>
    <t>DROP POINTS</t>
  </si>
  <si>
    <t>TOTAL DROP POINTS</t>
  </si>
  <si>
    <t>FINAL TOTAL AFTER DROP POINTS</t>
  </si>
  <si>
    <t>Pos</t>
  </si>
  <si>
    <t>COMPETITOR NAME &amp; SURNAME</t>
  </si>
  <si>
    <t>MSA LICENCE NUMBER</t>
  </si>
  <si>
    <t>RACE NUMBER</t>
  </si>
  <si>
    <t>H2</t>
  </si>
  <si>
    <t>H3</t>
  </si>
  <si>
    <t>D 1</t>
  </si>
  <si>
    <t>D 2</t>
  </si>
  <si>
    <t>D 3</t>
  </si>
  <si>
    <t>D 4</t>
  </si>
  <si>
    <t>D 5</t>
  </si>
  <si>
    <t>D 6</t>
  </si>
  <si>
    <t>FJ Smit</t>
  </si>
  <si>
    <t>D 7</t>
  </si>
  <si>
    <t>D 8</t>
  </si>
  <si>
    <t>Nathan Venter</t>
  </si>
  <si>
    <t xml:space="preserve">Mad Racing  </t>
  </si>
  <si>
    <t>excl</t>
  </si>
  <si>
    <t>Kartinator GT-R</t>
  </si>
  <si>
    <t>Eduan Naude</t>
  </si>
  <si>
    <t>Jarred Obermeyer</t>
  </si>
  <si>
    <t>Melandri van Wyk</t>
  </si>
  <si>
    <t>Thando F1</t>
  </si>
  <si>
    <t>Kgalema Mngadi</t>
  </si>
  <si>
    <t>Jaco van den Berg</t>
  </si>
  <si>
    <t>NATE 112</t>
  </si>
  <si>
    <t>Need for Speed</t>
  </si>
  <si>
    <t>Caleb Cotterell</t>
  </si>
  <si>
    <t>KAP Racing</t>
  </si>
  <si>
    <t>Ben Harrison</t>
  </si>
  <si>
    <t>CT1 Racing</t>
  </si>
  <si>
    <t>Cameron Obermeyer</t>
  </si>
  <si>
    <t>Monster High Racing</t>
  </si>
  <si>
    <t>Luqman Bismilla</t>
  </si>
  <si>
    <t>Christiaan van Wyk</t>
  </si>
  <si>
    <t>Kornel &amp; Chris Smith</t>
  </si>
  <si>
    <t>Godfrey Cotterell</t>
  </si>
  <si>
    <t>UPC Racing</t>
  </si>
  <si>
    <t>David Markus</t>
  </si>
  <si>
    <t>Mika Abrahams</t>
  </si>
  <si>
    <t>Thando Malumane</t>
  </si>
  <si>
    <t>Team Vuyo</t>
  </si>
  <si>
    <t>Alyssa Venter</t>
  </si>
  <si>
    <t>Asher Dobrowsky</t>
  </si>
  <si>
    <t>Nicolas Chesneau</t>
  </si>
  <si>
    <t>Ruan van der Walt</t>
  </si>
  <si>
    <t>Pieter Smith</t>
  </si>
  <si>
    <t>ALBERT VENTER</t>
  </si>
  <si>
    <t>BB1</t>
  </si>
  <si>
    <t>Matt Densham</t>
  </si>
  <si>
    <t>Nissan Aftersales 1</t>
  </si>
  <si>
    <t>Gys van der Walt</t>
  </si>
  <si>
    <t>Nash Motorsport</t>
  </si>
  <si>
    <t>Shaun Bird</t>
  </si>
  <si>
    <t>SBK Racing</t>
  </si>
  <si>
    <t>Kartinator Nismo</t>
  </si>
  <si>
    <t>Cathlyn Simpson</t>
  </si>
  <si>
    <t>Sidewinders</t>
  </si>
  <si>
    <t>Kennedy Torres</t>
  </si>
  <si>
    <t>Nissan Aftersales 2</t>
  </si>
  <si>
    <t>Ivan van der Walt</t>
  </si>
  <si>
    <t>TopDiesel</t>
  </si>
  <si>
    <t>Juan Stander</t>
  </si>
  <si>
    <t>BAZINGA!</t>
  </si>
  <si>
    <t>PROVISIONAL RESULTS SUBJECT TO CHANGE</t>
  </si>
  <si>
    <t>Korridas Haase</t>
  </si>
  <si>
    <t>Team ATR</t>
  </si>
  <si>
    <t>K2 Motorsport</t>
  </si>
  <si>
    <t>Pitzer Racing</t>
  </si>
  <si>
    <t>Christopher Simpson</t>
  </si>
  <si>
    <t>Fun Times</t>
  </si>
  <si>
    <t>Sidewinder</t>
  </si>
  <si>
    <t>Race Art</t>
  </si>
  <si>
    <t>Bevan Williams</t>
  </si>
  <si>
    <t>Avant Racing</t>
  </si>
  <si>
    <t>Daniel Dobrowsky</t>
  </si>
  <si>
    <t>Quest Racing</t>
  </si>
  <si>
    <t>N&amp;H Racing</t>
  </si>
  <si>
    <t>Pist 'n Broke</t>
  </si>
  <si>
    <t>Trent Williams</t>
  </si>
  <si>
    <t>Bikes@Mario</t>
  </si>
  <si>
    <t>Dewald Brummer</t>
  </si>
  <si>
    <t>Mad Racing 2</t>
  </si>
  <si>
    <t>Nissan Avengers</t>
  </si>
  <si>
    <t>Team Veloce</t>
  </si>
  <si>
    <t>VW Black Beetles</t>
  </si>
  <si>
    <t>Rasteirhino</t>
  </si>
  <si>
    <t>MaxSpeed</t>
  </si>
  <si>
    <t>Nissan G-Force</t>
  </si>
  <si>
    <t>Adlem Auto 1</t>
  </si>
  <si>
    <t>The Fullers</t>
  </si>
  <si>
    <t>Maxwell Advertising</t>
  </si>
  <si>
    <t>BB2</t>
  </si>
  <si>
    <t>T2 Racing</t>
  </si>
  <si>
    <t>Treasury One</t>
  </si>
  <si>
    <t>Mac Minarelli SA</t>
  </si>
  <si>
    <t>Adlem Auto 2</t>
  </si>
  <si>
    <t>Gas Monkey</t>
  </si>
  <si>
    <t>OS Racing</t>
  </si>
  <si>
    <t>Heine Inland</t>
  </si>
  <si>
    <t>Turbo Trix</t>
  </si>
  <si>
    <t>Puffdaddy</t>
  </si>
  <si>
    <t>Mozam Go</t>
  </si>
  <si>
    <t>Nissan X Factor</t>
  </si>
  <si>
    <t>Veloce 2</t>
  </si>
  <si>
    <t>Korridas Elite</t>
  </si>
  <si>
    <t>Team Kapstad</t>
  </si>
  <si>
    <t>Redbull Racing</t>
  </si>
  <si>
    <t>Team Boom</t>
  </si>
  <si>
    <t>Centron Energy</t>
  </si>
  <si>
    <t>Johnson Chemicals</t>
  </si>
  <si>
    <t>PSG Racing</t>
  </si>
  <si>
    <t>Silverback Racing</t>
  </si>
  <si>
    <t>The Bus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</si>
</sst>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"/>
    <numFmt numFmtId="165" formatCode="&quot;H &quot;#,##0;[Red]&quot;H -&quot;#,##0"/>
    <numFmt numFmtId="166" formatCode="&quot;R &quot;#,##0;[Red]&quot;R -&quot;#,##0"/>
  </numFmts>
  <fonts count="18">
    <font>
      <sz val="10"/>
      <color rgb="FF000000"/>
      <name val="Arial"/>
    </font>
    <font>
      <b/>
      <sz val="16"/>
      <color rgb="FF000000"/>
      <name val="Calibri"/>
    </font>
    <font>
      <b/>
      <u/>
      <sz val="18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i/>
      <sz val="11"/>
      <name val="Calibri"/>
    </font>
    <font>
      <i/>
      <sz val="11"/>
      <color rgb="FFFF0000"/>
      <name val="Calibri"/>
    </font>
    <font>
      <b/>
      <sz val="11"/>
      <name val="Calibri"/>
    </font>
    <font>
      <sz val="11"/>
      <name val="Calibri"/>
    </font>
    <font>
      <i/>
      <sz val="11"/>
      <color rgb="FFFF3333"/>
      <name val="Calibri"/>
    </font>
    <font>
      <sz val="11"/>
      <color rgb="FFFF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0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CCFF99"/>
        <bgColor rgb="FFCCFF99"/>
      </patternFill>
    </fill>
    <fill>
      <patternFill patternType="solid">
        <fgColor rgb="FFFFFFFF"/>
        <bgColor rgb="FFFFFFFF"/>
      </patternFill>
    </fill>
  </fills>
  <borders count="9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6" fillId="2" borderId="18" xfId="0" applyFont="1" applyFill="1" applyBorder="1" applyAlignment="1"/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165" fontId="4" fillId="2" borderId="22" xfId="0" applyNumberFormat="1" applyFont="1" applyFill="1" applyBorder="1" applyAlignment="1">
      <alignment horizontal="center"/>
    </xf>
    <xf numFmtId="165" fontId="4" fillId="2" borderId="23" xfId="0" applyNumberFormat="1" applyFont="1" applyFill="1" applyBorder="1" applyAlignment="1">
      <alignment horizontal="center"/>
    </xf>
    <xf numFmtId="165" fontId="4" fillId="2" borderId="23" xfId="0" applyNumberFormat="1" applyFont="1" applyFill="1" applyBorder="1" applyAlignment="1">
      <alignment horizontal="center"/>
    </xf>
    <xf numFmtId="165" fontId="4" fillId="2" borderId="24" xfId="0" applyNumberFormat="1" applyFont="1" applyFill="1" applyBorder="1" applyAlignment="1">
      <alignment horizontal="center"/>
    </xf>
    <xf numFmtId="166" fontId="4" fillId="3" borderId="2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7" xfId="0" applyNumberFormat="1" applyFont="1" applyFill="1" applyBorder="1" applyAlignment="1">
      <alignment horizontal="center"/>
    </xf>
    <xf numFmtId="0" fontId="4" fillId="0" borderId="0" xfId="0" applyFont="1" applyAlignment="1"/>
    <xf numFmtId="0" fontId="7" fillId="0" borderId="29" xfId="0" applyFont="1" applyBorder="1" applyAlignment="1"/>
    <xf numFmtId="0" fontId="4" fillId="0" borderId="30" xfId="0" applyFont="1" applyBorder="1" applyAlignment="1"/>
    <xf numFmtId="0" fontId="4" fillId="0" borderId="2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6" fillId="2" borderId="20" xfId="0" applyFont="1" applyFill="1" applyBorder="1" applyAlignment="1"/>
    <xf numFmtId="165" fontId="4" fillId="2" borderId="24" xfId="0" applyNumberFormat="1" applyFont="1" applyFill="1" applyBorder="1" applyAlignment="1">
      <alignment horizontal="center"/>
    </xf>
    <xf numFmtId="166" fontId="4" fillId="3" borderId="27" xfId="0" applyNumberFormat="1" applyFont="1" applyFill="1" applyBorder="1" applyAlignment="1">
      <alignment horizontal="center"/>
    </xf>
    <xf numFmtId="0" fontId="7" fillId="0" borderId="18" xfId="0" applyFont="1" applyBorder="1" applyAlignment="1"/>
    <xf numFmtId="0" fontId="8" fillId="0" borderId="18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2" borderId="24" xfId="0" applyFont="1" applyFill="1" applyBorder="1" applyAlignment="1"/>
    <xf numFmtId="0" fontId="4" fillId="2" borderId="39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5" fontId="4" fillId="2" borderId="43" xfId="0" applyNumberFormat="1" applyFont="1" applyFill="1" applyBorder="1" applyAlignment="1">
      <alignment horizontal="center"/>
    </xf>
    <xf numFmtId="165" fontId="4" fillId="2" borderId="39" xfId="0" applyNumberFormat="1" applyFont="1" applyFill="1" applyBorder="1" applyAlignment="1">
      <alignment horizontal="center"/>
    </xf>
    <xf numFmtId="166" fontId="4" fillId="3" borderId="22" xfId="0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44" xfId="0" applyFont="1" applyBorder="1" applyAlignment="1"/>
    <xf numFmtId="0" fontId="8" fillId="4" borderId="44" xfId="0" applyFont="1" applyFill="1" applyBorder="1" applyAlignment="1"/>
    <xf numFmtId="0" fontId="4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7" fillId="0" borderId="54" xfId="0" applyFont="1" applyBorder="1" applyAlignment="1"/>
    <xf numFmtId="0" fontId="4" fillId="0" borderId="54" xfId="0" applyFont="1" applyBorder="1" applyAlignment="1"/>
    <xf numFmtId="0" fontId="4" fillId="0" borderId="5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7" fillId="0" borderId="29" xfId="0" applyFont="1" applyBorder="1" applyAlignment="1"/>
    <xf numFmtId="0" fontId="3" fillId="0" borderId="37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0" fontId="3" fillId="3" borderId="68" xfId="0" applyFont="1" applyFill="1" applyBorder="1" applyAlignment="1">
      <alignment horizontal="center"/>
    </xf>
    <xf numFmtId="0" fontId="8" fillId="0" borderId="30" xfId="0" applyFont="1" applyBorder="1" applyAlignment="1"/>
    <xf numFmtId="0" fontId="8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69" xfId="0" applyFont="1" applyBorder="1" applyAlignment="1"/>
    <xf numFmtId="0" fontId="3" fillId="0" borderId="32" xfId="0" applyFont="1" applyBorder="1" applyAlignment="1">
      <alignment horizontal="center"/>
    </xf>
    <xf numFmtId="0" fontId="4" fillId="0" borderId="70" xfId="0" applyFont="1" applyBorder="1" applyAlignment="1"/>
    <xf numFmtId="0" fontId="4" fillId="0" borderId="71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8" fillId="4" borderId="30" xfId="0" applyFont="1" applyFill="1" applyBorder="1" applyAlignment="1"/>
    <xf numFmtId="0" fontId="8" fillId="4" borderId="29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4" fillId="0" borderId="70" xfId="0" applyFont="1" applyBorder="1" applyAlignment="1"/>
    <xf numFmtId="0" fontId="4" fillId="0" borderId="71" xfId="0" applyFont="1" applyBorder="1" applyAlignment="1">
      <alignment horizontal="center"/>
    </xf>
    <xf numFmtId="0" fontId="4" fillId="0" borderId="69" xfId="0" applyFont="1" applyBorder="1" applyAlignment="1">
      <alignment horizontal="left"/>
    </xf>
    <xf numFmtId="0" fontId="4" fillId="0" borderId="69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4" fillId="0" borderId="60" xfId="0" applyFont="1" applyBorder="1" applyAlignment="1"/>
    <xf numFmtId="0" fontId="4" fillId="0" borderId="69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3" fillId="3" borderId="75" xfId="0" applyFont="1" applyFill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3" fillId="3" borderId="76" xfId="0" applyFont="1" applyFill="1" applyBorder="1" applyAlignment="1">
      <alignment horizontal="center"/>
    </xf>
    <xf numFmtId="0" fontId="8" fillId="0" borderId="54" xfId="0" applyFont="1" applyBorder="1" applyAlignment="1"/>
    <xf numFmtId="0" fontId="4" fillId="0" borderId="60" xfId="0" applyFont="1" applyBorder="1" applyAlignment="1"/>
    <xf numFmtId="0" fontId="3" fillId="3" borderId="6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57" xfId="0" applyFont="1" applyBorder="1" applyAlignment="1">
      <alignment horizontal="center"/>
    </xf>
    <xf numFmtId="1" fontId="15" fillId="0" borderId="0" xfId="0" applyNumberFormat="1" applyFont="1" applyAlignment="1"/>
    <xf numFmtId="0" fontId="16" fillId="0" borderId="0" xfId="0" applyFont="1" applyAlignment="1">
      <alignment horizontal="center" vertical="center" wrapText="1"/>
    </xf>
    <xf numFmtId="0" fontId="4" fillId="0" borderId="54" xfId="0" applyFont="1" applyBorder="1" applyAlignment="1"/>
    <xf numFmtId="0" fontId="4" fillId="0" borderId="54" xfId="0" applyFont="1" applyBorder="1" applyAlignment="1">
      <alignment horizontal="center"/>
    </xf>
    <xf numFmtId="0" fontId="17" fillId="0" borderId="0" xfId="0" applyFont="1" applyAlignment="1"/>
    <xf numFmtId="0" fontId="8" fillId="4" borderId="60" xfId="0" applyFont="1" applyFill="1" applyBorder="1" applyAlignment="1"/>
    <xf numFmtId="0" fontId="3" fillId="0" borderId="29" xfId="0" applyFont="1" applyBorder="1" applyAlignment="1">
      <alignment horizontal="center"/>
    </xf>
    <xf numFmtId="0" fontId="8" fillId="0" borderId="54" xfId="0" applyFont="1" applyBorder="1" applyAlignment="1"/>
    <xf numFmtId="0" fontId="10" fillId="0" borderId="77" xfId="0" applyFont="1" applyBorder="1" applyAlignment="1"/>
    <xf numFmtId="0" fontId="4" fillId="0" borderId="77" xfId="0" applyFont="1" applyBorder="1" applyAlignment="1"/>
    <xf numFmtId="0" fontId="4" fillId="0" borderId="79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4" fillId="2" borderId="24" xfId="0" applyFont="1" applyFill="1" applyBorder="1" applyAlignment="1"/>
    <xf numFmtId="0" fontId="10" fillId="0" borderId="54" xfId="0" applyFont="1" applyBorder="1" applyAlignment="1"/>
    <xf numFmtId="0" fontId="10" fillId="0" borderId="54" xfId="0" applyFont="1" applyBorder="1" applyAlignment="1"/>
    <xf numFmtId="0" fontId="8" fillId="4" borderId="54" xfId="0" applyFont="1" applyFill="1" applyBorder="1" applyAlignment="1"/>
    <xf numFmtId="0" fontId="3" fillId="0" borderId="62" xfId="0" applyFont="1" applyBorder="1" applyAlignment="1">
      <alignment horizontal="center"/>
    </xf>
    <xf numFmtId="0" fontId="10" fillId="0" borderId="80" xfId="0" applyFont="1" applyBorder="1" applyAlignment="1"/>
    <xf numFmtId="0" fontId="10" fillId="0" borderId="15" xfId="0" applyFont="1" applyBorder="1" applyAlignment="1"/>
    <xf numFmtId="0" fontId="8" fillId="0" borderId="80" xfId="0" applyFont="1" applyBorder="1" applyAlignment="1"/>
    <xf numFmtId="0" fontId="4" fillId="0" borderId="80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86" xfId="0" applyFont="1" applyFill="1" applyBorder="1" applyAlignment="1">
      <alignment horizontal="center"/>
    </xf>
    <xf numFmtId="0" fontId="3" fillId="3" borderId="87" xfId="0" applyFont="1" applyFill="1" applyBorder="1" applyAlignment="1">
      <alignment horizontal="center"/>
    </xf>
    <xf numFmtId="0" fontId="4" fillId="0" borderId="80" xfId="0" applyFont="1" applyBorder="1" applyAlignment="1"/>
    <xf numFmtId="0" fontId="4" fillId="2" borderId="88" xfId="0" applyFont="1" applyFill="1" applyBorder="1" applyAlignment="1"/>
    <xf numFmtId="0" fontId="4" fillId="0" borderId="80" xfId="0" applyFont="1" applyBorder="1" applyAlignment="1"/>
    <xf numFmtId="0" fontId="4" fillId="0" borderId="89" xfId="0" applyFont="1" applyBorder="1" applyAlignment="1"/>
    <xf numFmtId="0" fontId="3" fillId="0" borderId="90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3" borderId="91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0" borderId="89" xfId="0" applyFont="1" applyBorder="1" applyAlignment="1"/>
    <xf numFmtId="0" fontId="10" fillId="0" borderId="28" xfId="0" applyFont="1" applyBorder="1" applyAlignment="1"/>
    <xf numFmtId="0" fontId="8" fillId="0" borderId="92" xfId="0" applyFont="1" applyBorder="1" applyAlignment="1"/>
    <xf numFmtId="0" fontId="4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4" fillId="2" borderId="98" xfId="0" applyFont="1" applyFill="1" applyBorder="1" applyAlignment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164" fontId="4" fillId="2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5" fillId="0" borderId="17" xfId="0" applyFont="1" applyBorder="1"/>
    <xf numFmtId="0" fontId="5" fillId="0" borderId="28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38" xfId="0" applyFont="1" applyBorder="1"/>
    <xf numFmtId="0" fontId="5" fillId="0" borderId="7" xfId="0" applyFont="1" applyBorder="1"/>
    <xf numFmtId="0" fontId="5" fillId="0" borderId="16" xfId="0" applyFont="1" applyBorder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1476375</xdr:colOff>
      <xdr:row>3</xdr:row>
      <xdr:rowOff>142875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9525"/>
          <a:ext cx="1800225" cy="895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209550</xdr:colOff>
      <xdr:row>3</xdr:row>
      <xdr:rowOff>142875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71800" cy="8953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209550</xdr:colOff>
      <xdr:row>3</xdr:row>
      <xdr:rowOff>142875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71675" cy="895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5"/>
  <sheetViews>
    <sheetView tabSelected="1" workbookViewId="0">
      <selection activeCell="C5" sqref="C5"/>
    </sheetView>
  </sheetViews>
  <sheetFormatPr defaultColWidth="14.42578125" defaultRowHeight="15" customHeight="1"/>
  <cols>
    <col min="1" max="1" width="5.140625" customWidth="1"/>
    <col min="2" max="2" width="36.5703125" customWidth="1"/>
    <col min="3" max="3" width="11" customWidth="1"/>
    <col min="4" max="4" width="9.28515625" customWidth="1"/>
    <col min="5" max="6" width="3.85546875" customWidth="1"/>
    <col min="7" max="7" width="4.42578125" customWidth="1"/>
    <col min="8" max="28" width="3.85546875" customWidth="1"/>
    <col min="29" max="29" width="7.140625" customWidth="1"/>
    <col min="30" max="32" width="3.85546875" customWidth="1"/>
    <col min="33" max="33" width="6.42578125" customWidth="1"/>
    <col min="34" max="39" width="4.140625" customWidth="1"/>
    <col min="40" max="40" width="8.5703125" customWidth="1"/>
    <col min="41" max="51" width="8.7109375" customWidth="1"/>
  </cols>
  <sheetData>
    <row r="1" spans="1:51" ht="27" customHeight="1">
      <c r="A1" s="218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1"/>
      <c r="AQ1" s="2"/>
      <c r="AR1" s="2"/>
      <c r="AS1" s="2"/>
      <c r="AT1" s="2"/>
      <c r="AU1" s="2"/>
      <c r="AV1" s="2"/>
      <c r="AW1" s="2"/>
      <c r="AX1" s="2"/>
      <c r="AY1" s="2"/>
    </row>
    <row r="2" spans="1:51" ht="20.2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1"/>
      <c r="AQ2" s="2"/>
      <c r="AR2" s="2"/>
      <c r="AS2" s="2"/>
      <c r="AT2" s="2"/>
      <c r="AU2" s="2"/>
      <c r="AV2" s="2"/>
      <c r="AW2" s="2"/>
      <c r="AX2" s="2"/>
      <c r="AY2" s="2"/>
    </row>
    <row r="3" spans="1:51" ht="12.75" customHeight="1">
      <c r="A3" s="233"/>
      <c r="B3" s="212"/>
      <c r="C3" s="212"/>
      <c r="D3" s="212"/>
      <c r="E3" s="215" t="s">
        <v>3</v>
      </c>
      <c r="F3" s="216"/>
      <c r="G3" s="217"/>
      <c r="H3" s="215" t="s">
        <v>4</v>
      </c>
      <c r="I3" s="216"/>
      <c r="J3" s="217"/>
      <c r="K3" s="215" t="s">
        <v>4</v>
      </c>
      <c r="L3" s="216"/>
      <c r="M3" s="217"/>
      <c r="N3" s="215" t="s">
        <v>4</v>
      </c>
      <c r="O3" s="216"/>
      <c r="P3" s="217"/>
      <c r="Q3" s="215" t="s">
        <v>4</v>
      </c>
      <c r="R3" s="216"/>
      <c r="S3" s="217"/>
      <c r="T3" s="215" t="s">
        <v>4</v>
      </c>
      <c r="U3" s="216"/>
      <c r="V3" s="217"/>
      <c r="W3" s="215" t="s">
        <v>3</v>
      </c>
      <c r="X3" s="216"/>
      <c r="Y3" s="217"/>
      <c r="Z3" s="215" t="s">
        <v>4</v>
      </c>
      <c r="AA3" s="216"/>
      <c r="AB3" s="217"/>
      <c r="AC3" s="21" t="s">
        <v>4</v>
      </c>
      <c r="AD3" s="215" t="s">
        <v>3</v>
      </c>
      <c r="AE3" s="216"/>
      <c r="AF3" s="217"/>
      <c r="AG3" s="226" t="s">
        <v>5</v>
      </c>
      <c r="AH3" s="227" t="s">
        <v>6</v>
      </c>
      <c r="AI3" s="228"/>
      <c r="AJ3" s="228"/>
      <c r="AK3" s="228"/>
      <c r="AL3" s="228"/>
      <c r="AM3" s="229"/>
      <c r="AN3" s="223" t="s">
        <v>7</v>
      </c>
      <c r="AO3" s="226" t="s">
        <v>8</v>
      </c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>
      <c r="A4" s="231"/>
      <c r="B4" s="231"/>
      <c r="C4" s="231"/>
      <c r="D4" s="231"/>
      <c r="E4" s="219">
        <v>42785</v>
      </c>
      <c r="F4" s="220"/>
      <c r="G4" s="221"/>
      <c r="H4" s="219">
        <v>42820</v>
      </c>
      <c r="I4" s="220"/>
      <c r="J4" s="221"/>
      <c r="K4" s="219">
        <v>42848</v>
      </c>
      <c r="L4" s="220"/>
      <c r="M4" s="221"/>
      <c r="N4" s="219">
        <v>42882</v>
      </c>
      <c r="O4" s="220"/>
      <c r="P4" s="221"/>
      <c r="Q4" s="219">
        <v>42911</v>
      </c>
      <c r="R4" s="220"/>
      <c r="S4" s="221"/>
      <c r="T4" s="219">
        <v>42939</v>
      </c>
      <c r="U4" s="220"/>
      <c r="V4" s="221"/>
      <c r="W4" s="219">
        <v>42960</v>
      </c>
      <c r="X4" s="220"/>
      <c r="Y4" s="221"/>
      <c r="Z4" s="222">
        <v>43016</v>
      </c>
      <c r="AA4" s="220"/>
      <c r="AB4" s="221"/>
      <c r="AC4" s="29">
        <v>43037</v>
      </c>
      <c r="AD4" s="222">
        <v>43051</v>
      </c>
      <c r="AE4" s="220"/>
      <c r="AF4" s="221"/>
      <c r="AG4" s="224"/>
      <c r="AH4" s="230"/>
      <c r="AI4" s="231"/>
      <c r="AJ4" s="231"/>
      <c r="AK4" s="231"/>
      <c r="AL4" s="231"/>
      <c r="AM4" s="232"/>
      <c r="AN4" s="224"/>
      <c r="AO4" s="224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42" customHeight="1">
      <c r="A5" s="35" t="s">
        <v>9</v>
      </c>
      <c r="B5" s="36" t="s">
        <v>10</v>
      </c>
      <c r="C5" s="37" t="s">
        <v>11</v>
      </c>
      <c r="D5" s="38" t="s">
        <v>12</v>
      </c>
      <c r="E5" s="10">
        <v>1</v>
      </c>
      <c r="F5" s="10">
        <v>2</v>
      </c>
      <c r="G5" s="10">
        <v>3</v>
      </c>
      <c r="H5" s="10">
        <v>1</v>
      </c>
      <c r="I5" s="10">
        <v>2</v>
      </c>
      <c r="J5" s="10">
        <v>3</v>
      </c>
      <c r="K5" s="10">
        <v>1</v>
      </c>
      <c r="L5" s="10">
        <v>2</v>
      </c>
      <c r="M5" s="10">
        <v>3</v>
      </c>
      <c r="N5" s="10">
        <v>1</v>
      </c>
      <c r="O5" s="10">
        <v>2</v>
      </c>
      <c r="P5" s="10">
        <v>3</v>
      </c>
      <c r="Q5" s="10">
        <v>1</v>
      </c>
      <c r="R5" s="10">
        <v>2</v>
      </c>
      <c r="S5" s="10">
        <v>3</v>
      </c>
      <c r="T5" s="10">
        <v>1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1</v>
      </c>
      <c r="AA5" s="10">
        <v>2</v>
      </c>
      <c r="AB5" s="10">
        <v>3</v>
      </c>
      <c r="AC5" s="41">
        <v>1</v>
      </c>
      <c r="AD5" s="42">
        <v>1</v>
      </c>
      <c r="AE5" s="12" t="s">
        <v>13</v>
      </c>
      <c r="AF5" s="12" t="s">
        <v>14</v>
      </c>
      <c r="AG5" s="225"/>
      <c r="AH5" s="43" t="s">
        <v>15</v>
      </c>
      <c r="AI5" s="15" t="s">
        <v>16</v>
      </c>
      <c r="AJ5" s="15" t="s">
        <v>17</v>
      </c>
      <c r="AK5" s="15" t="s">
        <v>18</v>
      </c>
      <c r="AL5" s="15" t="s">
        <v>19</v>
      </c>
      <c r="AM5" s="16" t="s">
        <v>20</v>
      </c>
      <c r="AN5" s="225"/>
      <c r="AO5" s="225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15.75" customHeight="1">
      <c r="A6" s="45">
        <v>1</v>
      </c>
      <c r="B6" s="46" t="s">
        <v>25</v>
      </c>
      <c r="C6" s="47"/>
      <c r="D6" s="47">
        <v>1</v>
      </c>
      <c r="E6" s="48">
        <v>27</v>
      </c>
      <c r="F6" s="49" t="s">
        <v>26</v>
      </c>
      <c r="G6" s="50">
        <v>27</v>
      </c>
      <c r="H6" s="48">
        <v>30</v>
      </c>
      <c r="I6" s="49">
        <v>30</v>
      </c>
      <c r="J6" s="50">
        <v>30</v>
      </c>
      <c r="K6" s="48">
        <v>30</v>
      </c>
      <c r="L6" s="49">
        <v>25</v>
      </c>
      <c r="M6" s="50">
        <v>30</v>
      </c>
      <c r="N6" s="48">
        <v>30</v>
      </c>
      <c r="O6" s="49">
        <v>30</v>
      </c>
      <c r="P6" s="50">
        <v>25</v>
      </c>
      <c r="Q6" s="52">
        <v>12</v>
      </c>
      <c r="R6" s="53">
        <v>12</v>
      </c>
      <c r="S6" s="54">
        <v>0</v>
      </c>
      <c r="T6" s="52">
        <v>2</v>
      </c>
      <c r="U6" s="55">
        <v>27</v>
      </c>
      <c r="V6" s="54">
        <v>30</v>
      </c>
      <c r="W6" s="56">
        <v>30</v>
      </c>
      <c r="X6" s="55">
        <v>0</v>
      </c>
      <c r="Y6" s="54" t="s">
        <v>26</v>
      </c>
      <c r="Z6" s="56">
        <v>30</v>
      </c>
      <c r="AA6" s="55">
        <v>30</v>
      </c>
      <c r="AB6" s="57">
        <v>30</v>
      </c>
      <c r="AC6" s="58">
        <v>93</v>
      </c>
      <c r="AD6" s="56">
        <v>30</v>
      </c>
      <c r="AE6" s="55">
        <v>30</v>
      </c>
      <c r="AF6" s="57">
        <v>30</v>
      </c>
      <c r="AG6" s="59">
        <f t="shared" ref="AG6:AG56" si="0">SUM(E6:AF6)</f>
        <v>700</v>
      </c>
      <c r="AH6" s="60">
        <f>SMALL(E6:AF6,1)</f>
        <v>0</v>
      </c>
      <c r="AI6" s="61">
        <f>SMALL(E6:AF6,2)</f>
        <v>0</v>
      </c>
      <c r="AJ6" s="61">
        <f>SMALL(E6:AF6,3)</f>
        <v>2</v>
      </c>
      <c r="AK6" s="61">
        <f>SMALL(E6:AF6,4)</f>
        <v>12</v>
      </c>
      <c r="AL6" s="61">
        <f>SMALL(E6:AF6,5)</f>
        <v>12</v>
      </c>
      <c r="AM6" s="62">
        <f>SMALL(E6:AF6,6)</f>
        <v>25</v>
      </c>
      <c r="AN6" s="63">
        <f t="shared" ref="AN6:AN56" si="1">SUM(AH6:AM6)</f>
        <v>51</v>
      </c>
      <c r="AO6" s="64">
        <f t="shared" ref="AO6:AO56" si="2">SUM(AG6-AN6)</f>
        <v>649</v>
      </c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.75" customHeight="1">
      <c r="A7" s="65">
        <v>2</v>
      </c>
      <c r="B7" s="66" t="s">
        <v>27</v>
      </c>
      <c r="C7" s="67"/>
      <c r="D7" s="67">
        <v>19</v>
      </c>
      <c r="E7" s="68">
        <v>21</v>
      </c>
      <c r="F7" s="102">
        <v>11</v>
      </c>
      <c r="G7" s="103">
        <v>20</v>
      </c>
      <c r="H7" s="68">
        <v>23</v>
      </c>
      <c r="I7" s="102">
        <v>18</v>
      </c>
      <c r="J7" s="103">
        <v>20</v>
      </c>
      <c r="K7" s="68">
        <v>18</v>
      </c>
      <c r="L7" s="102">
        <v>18</v>
      </c>
      <c r="M7" s="103">
        <v>21</v>
      </c>
      <c r="N7" s="68">
        <v>23</v>
      </c>
      <c r="O7" s="102">
        <v>5</v>
      </c>
      <c r="P7" s="103">
        <v>23</v>
      </c>
      <c r="Q7" s="104">
        <v>30</v>
      </c>
      <c r="R7" s="55">
        <v>13</v>
      </c>
      <c r="S7" s="105">
        <v>30</v>
      </c>
      <c r="T7" s="56">
        <v>18</v>
      </c>
      <c r="U7" s="55">
        <v>20</v>
      </c>
      <c r="V7" s="54">
        <v>16</v>
      </c>
      <c r="W7" s="56">
        <v>21</v>
      </c>
      <c r="X7" s="55">
        <v>27</v>
      </c>
      <c r="Y7" s="54">
        <v>23</v>
      </c>
      <c r="Z7" s="56">
        <v>17</v>
      </c>
      <c r="AA7" s="55">
        <v>17</v>
      </c>
      <c r="AB7" s="57">
        <v>20</v>
      </c>
      <c r="AC7" s="106">
        <v>64</v>
      </c>
      <c r="AD7" s="56">
        <v>25</v>
      </c>
      <c r="AE7" s="55">
        <v>27</v>
      </c>
      <c r="AF7" s="57">
        <v>25</v>
      </c>
      <c r="AG7" s="59">
        <f t="shared" si="0"/>
        <v>614</v>
      </c>
      <c r="AH7" s="107">
        <f t="shared" ref="AH7:AH56" si="3">SMALL(E7:AD7,1)</f>
        <v>5</v>
      </c>
      <c r="AI7" s="108">
        <f t="shared" ref="AI7:AI56" si="4">SMALL(E7:AD7,2)</f>
        <v>11</v>
      </c>
      <c r="AJ7" s="108">
        <f t="shared" ref="AJ7:AJ56" si="5">SMALL(E7:AD7,3)</f>
        <v>13</v>
      </c>
      <c r="AK7" s="108">
        <f t="shared" ref="AK7:AK56" si="6">SMALL(E7:AD7,4)</f>
        <v>16</v>
      </c>
      <c r="AL7" s="108">
        <f t="shared" ref="AL7:AL56" si="7">SMALL(E7:AD7,5)</f>
        <v>17</v>
      </c>
      <c r="AM7" s="112">
        <f t="shared" ref="AM7:AM56" si="8">SMALL(E7:AD7,6)</f>
        <v>17</v>
      </c>
      <c r="AN7" s="113">
        <f t="shared" si="1"/>
        <v>79</v>
      </c>
      <c r="AO7" s="64">
        <f t="shared" si="2"/>
        <v>535</v>
      </c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.75" customHeight="1">
      <c r="A8" s="65">
        <v>3</v>
      </c>
      <c r="B8" s="66" t="s">
        <v>57</v>
      </c>
      <c r="C8" s="67"/>
      <c r="D8" s="67">
        <v>81</v>
      </c>
      <c r="E8" s="68">
        <v>23</v>
      </c>
      <c r="F8" s="102">
        <v>25</v>
      </c>
      <c r="G8" s="103">
        <v>25</v>
      </c>
      <c r="H8" s="68">
        <v>16</v>
      </c>
      <c r="I8" s="102">
        <v>2</v>
      </c>
      <c r="J8" s="103">
        <v>25</v>
      </c>
      <c r="K8" s="68">
        <v>21</v>
      </c>
      <c r="L8" s="102">
        <v>19</v>
      </c>
      <c r="M8" s="103">
        <v>18</v>
      </c>
      <c r="N8" s="68">
        <v>27</v>
      </c>
      <c r="O8" s="102">
        <v>10</v>
      </c>
      <c r="P8" s="103">
        <v>0</v>
      </c>
      <c r="Q8" s="104" t="s">
        <v>26</v>
      </c>
      <c r="R8" s="55" t="s">
        <v>26</v>
      </c>
      <c r="S8" s="129" t="s">
        <v>26</v>
      </c>
      <c r="T8" s="56">
        <v>21</v>
      </c>
      <c r="U8" s="55">
        <v>23</v>
      </c>
      <c r="V8" s="54">
        <v>23</v>
      </c>
      <c r="W8" s="56">
        <v>16</v>
      </c>
      <c r="X8" s="55">
        <v>25</v>
      </c>
      <c r="Y8" s="54">
        <v>25</v>
      </c>
      <c r="Z8" s="56">
        <v>10</v>
      </c>
      <c r="AA8" s="55">
        <v>23</v>
      </c>
      <c r="AB8" s="57">
        <v>21</v>
      </c>
      <c r="AC8" s="106">
        <v>83</v>
      </c>
      <c r="AD8" s="56">
        <v>23</v>
      </c>
      <c r="AE8" s="55">
        <v>23</v>
      </c>
      <c r="AF8" s="57">
        <v>23</v>
      </c>
      <c r="AG8" s="59">
        <f t="shared" si="0"/>
        <v>550</v>
      </c>
      <c r="AH8" s="107">
        <f t="shared" si="3"/>
        <v>0</v>
      </c>
      <c r="AI8" s="108">
        <f t="shared" si="4"/>
        <v>2</v>
      </c>
      <c r="AJ8" s="108">
        <f t="shared" si="5"/>
        <v>10</v>
      </c>
      <c r="AK8" s="108">
        <f t="shared" si="6"/>
        <v>10</v>
      </c>
      <c r="AL8" s="108">
        <f t="shared" si="7"/>
        <v>16</v>
      </c>
      <c r="AM8" s="112">
        <f t="shared" si="8"/>
        <v>16</v>
      </c>
      <c r="AN8" s="113">
        <f t="shared" si="1"/>
        <v>54</v>
      </c>
      <c r="AO8" s="64">
        <f t="shared" si="2"/>
        <v>496</v>
      </c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5.75" customHeight="1">
      <c r="A9" s="65">
        <v>4</v>
      </c>
      <c r="B9" s="66" t="s">
        <v>59</v>
      </c>
      <c r="C9" s="67"/>
      <c r="D9" s="67">
        <v>121</v>
      </c>
      <c r="E9" s="68">
        <v>16</v>
      </c>
      <c r="F9" s="102">
        <v>21</v>
      </c>
      <c r="G9" s="103">
        <v>18</v>
      </c>
      <c r="H9" s="68">
        <v>17</v>
      </c>
      <c r="I9" s="102">
        <v>11</v>
      </c>
      <c r="J9" s="103">
        <v>12</v>
      </c>
      <c r="K9" s="68">
        <v>14</v>
      </c>
      <c r="L9" s="102">
        <v>15</v>
      </c>
      <c r="M9" s="103">
        <v>11</v>
      </c>
      <c r="N9" s="68">
        <v>17</v>
      </c>
      <c r="O9" s="102">
        <v>23</v>
      </c>
      <c r="P9" s="103">
        <v>18</v>
      </c>
      <c r="Q9" s="104">
        <v>13</v>
      </c>
      <c r="R9" s="55">
        <v>25</v>
      </c>
      <c r="S9" s="105">
        <v>27</v>
      </c>
      <c r="T9" s="56">
        <v>25</v>
      </c>
      <c r="U9" s="55">
        <v>21</v>
      </c>
      <c r="V9" s="54">
        <v>21</v>
      </c>
      <c r="W9" s="56">
        <v>15</v>
      </c>
      <c r="X9" s="55">
        <v>17</v>
      </c>
      <c r="Y9" s="54">
        <v>17</v>
      </c>
      <c r="Z9" s="56">
        <v>16</v>
      </c>
      <c r="AA9" s="55">
        <v>16</v>
      </c>
      <c r="AB9" s="57">
        <v>23</v>
      </c>
      <c r="AC9" s="106">
        <v>74</v>
      </c>
      <c r="AD9" s="56">
        <v>21</v>
      </c>
      <c r="AE9" s="55">
        <v>21</v>
      </c>
      <c r="AF9" s="57">
        <v>20</v>
      </c>
      <c r="AG9" s="59">
        <f t="shared" si="0"/>
        <v>565</v>
      </c>
      <c r="AH9" s="107">
        <f t="shared" si="3"/>
        <v>11</v>
      </c>
      <c r="AI9" s="108">
        <f t="shared" si="4"/>
        <v>11</v>
      </c>
      <c r="AJ9" s="108">
        <f t="shared" si="5"/>
        <v>12</v>
      </c>
      <c r="AK9" s="108">
        <f t="shared" si="6"/>
        <v>13</v>
      </c>
      <c r="AL9" s="108">
        <f t="shared" si="7"/>
        <v>14</v>
      </c>
      <c r="AM9" s="112">
        <f t="shared" si="8"/>
        <v>15</v>
      </c>
      <c r="AN9" s="113">
        <f t="shared" si="1"/>
        <v>76</v>
      </c>
      <c r="AO9" s="64">
        <f t="shared" si="2"/>
        <v>489</v>
      </c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5.75" customHeight="1">
      <c r="A10" s="65">
        <v>5</v>
      </c>
      <c r="B10" s="66" t="s">
        <v>61</v>
      </c>
      <c r="C10" s="67"/>
      <c r="D10" s="67">
        <v>99</v>
      </c>
      <c r="E10" s="68">
        <v>19</v>
      </c>
      <c r="F10" s="102">
        <v>23</v>
      </c>
      <c r="G10" s="103">
        <v>21</v>
      </c>
      <c r="H10" s="68">
        <v>21</v>
      </c>
      <c r="I10" s="102">
        <v>21</v>
      </c>
      <c r="J10" s="103">
        <v>17</v>
      </c>
      <c r="K10" s="68">
        <v>3</v>
      </c>
      <c r="L10" s="102">
        <v>11</v>
      </c>
      <c r="M10" s="103">
        <v>12</v>
      </c>
      <c r="N10" s="68">
        <v>14</v>
      </c>
      <c r="O10" s="102">
        <v>20</v>
      </c>
      <c r="P10" s="103">
        <v>0</v>
      </c>
      <c r="Q10" s="104">
        <v>21</v>
      </c>
      <c r="R10" s="55">
        <v>23</v>
      </c>
      <c r="S10" s="105">
        <v>25</v>
      </c>
      <c r="T10" s="56">
        <v>16</v>
      </c>
      <c r="U10" s="55">
        <v>19</v>
      </c>
      <c r="V10" s="54">
        <v>17</v>
      </c>
      <c r="W10" s="56">
        <v>17</v>
      </c>
      <c r="X10" s="55">
        <v>20</v>
      </c>
      <c r="Y10" s="54">
        <v>12</v>
      </c>
      <c r="Z10" s="56">
        <v>7</v>
      </c>
      <c r="AA10" s="55">
        <v>0</v>
      </c>
      <c r="AB10" s="57">
        <v>25</v>
      </c>
      <c r="AC10" s="106">
        <v>53</v>
      </c>
      <c r="AD10" s="56">
        <v>9</v>
      </c>
      <c r="AE10" s="55">
        <v>18</v>
      </c>
      <c r="AF10" s="57">
        <v>17</v>
      </c>
      <c r="AG10" s="59">
        <f t="shared" si="0"/>
        <v>481</v>
      </c>
      <c r="AH10" s="107">
        <f t="shared" si="3"/>
        <v>0</v>
      </c>
      <c r="AI10" s="108">
        <f t="shared" si="4"/>
        <v>0</v>
      </c>
      <c r="AJ10" s="108">
        <f t="shared" si="5"/>
        <v>3</v>
      </c>
      <c r="AK10" s="108">
        <f t="shared" si="6"/>
        <v>7</v>
      </c>
      <c r="AL10" s="108">
        <f t="shared" si="7"/>
        <v>9</v>
      </c>
      <c r="AM10" s="112">
        <f t="shared" si="8"/>
        <v>11</v>
      </c>
      <c r="AN10" s="113">
        <f t="shared" si="1"/>
        <v>30</v>
      </c>
      <c r="AO10" s="64">
        <f t="shared" si="2"/>
        <v>451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>
      <c r="A11" s="65">
        <v>6</v>
      </c>
      <c r="B11" s="66" t="s">
        <v>63</v>
      </c>
      <c r="C11" s="67"/>
      <c r="D11" s="67">
        <v>33</v>
      </c>
      <c r="E11" s="68">
        <v>20</v>
      </c>
      <c r="F11" s="102">
        <v>17</v>
      </c>
      <c r="G11" s="103">
        <v>15</v>
      </c>
      <c r="H11" s="68">
        <v>15</v>
      </c>
      <c r="I11" s="102">
        <v>12</v>
      </c>
      <c r="J11" s="103">
        <v>13</v>
      </c>
      <c r="K11" s="68">
        <v>15</v>
      </c>
      <c r="L11" s="102">
        <v>16</v>
      </c>
      <c r="M11" s="103">
        <v>14</v>
      </c>
      <c r="N11" s="68">
        <v>0</v>
      </c>
      <c r="O11" s="102">
        <v>0</v>
      </c>
      <c r="P11" s="103">
        <v>0</v>
      </c>
      <c r="Q11" s="104">
        <v>0</v>
      </c>
      <c r="R11" s="55">
        <v>0</v>
      </c>
      <c r="S11" s="129">
        <v>0</v>
      </c>
      <c r="T11" s="56">
        <v>17</v>
      </c>
      <c r="U11" s="55">
        <v>16</v>
      </c>
      <c r="V11" s="54">
        <v>5</v>
      </c>
      <c r="W11" s="56">
        <v>12</v>
      </c>
      <c r="X11" s="55">
        <v>14</v>
      </c>
      <c r="Y11" s="54">
        <v>15</v>
      </c>
      <c r="Z11" s="56">
        <v>18</v>
      </c>
      <c r="AA11" s="55">
        <v>20</v>
      </c>
      <c r="AB11" s="57">
        <v>15</v>
      </c>
      <c r="AC11" s="106">
        <v>87</v>
      </c>
      <c r="AD11" s="56">
        <v>17</v>
      </c>
      <c r="AE11" s="55">
        <v>15</v>
      </c>
      <c r="AF11" s="57">
        <v>19</v>
      </c>
      <c r="AG11" s="59">
        <f t="shared" si="0"/>
        <v>407</v>
      </c>
      <c r="AH11" s="107">
        <f t="shared" si="3"/>
        <v>0</v>
      </c>
      <c r="AI11" s="108">
        <f t="shared" si="4"/>
        <v>0</v>
      </c>
      <c r="AJ11" s="108">
        <f t="shared" si="5"/>
        <v>0</v>
      </c>
      <c r="AK11" s="108">
        <f t="shared" si="6"/>
        <v>0</v>
      </c>
      <c r="AL11" s="108">
        <f t="shared" si="7"/>
        <v>0</v>
      </c>
      <c r="AM11" s="112">
        <f t="shared" si="8"/>
        <v>0</v>
      </c>
      <c r="AN11" s="113">
        <f t="shared" si="1"/>
        <v>0</v>
      </c>
      <c r="AO11" s="64">
        <f t="shared" si="2"/>
        <v>407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5.75" customHeight="1">
      <c r="A12" s="65">
        <v>7</v>
      </c>
      <c r="B12" s="144" t="s">
        <v>64</v>
      </c>
      <c r="C12" s="67"/>
      <c r="D12" s="67">
        <v>20</v>
      </c>
      <c r="E12" s="68">
        <v>0</v>
      </c>
      <c r="F12" s="102">
        <v>0</v>
      </c>
      <c r="G12" s="103">
        <v>0</v>
      </c>
      <c r="H12" s="68">
        <v>12</v>
      </c>
      <c r="I12" s="102">
        <v>9</v>
      </c>
      <c r="J12" s="103">
        <v>6</v>
      </c>
      <c r="K12" s="68">
        <v>12</v>
      </c>
      <c r="L12" s="102">
        <v>7</v>
      </c>
      <c r="M12" s="103">
        <v>7</v>
      </c>
      <c r="N12" s="68">
        <v>12</v>
      </c>
      <c r="O12" s="102">
        <v>15</v>
      </c>
      <c r="P12" s="103">
        <v>16</v>
      </c>
      <c r="Q12" s="104">
        <v>25</v>
      </c>
      <c r="R12" s="55">
        <v>20</v>
      </c>
      <c r="S12" s="129">
        <v>11</v>
      </c>
      <c r="T12" s="56">
        <v>20</v>
      </c>
      <c r="U12" s="55">
        <v>18</v>
      </c>
      <c r="V12" s="54">
        <v>18</v>
      </c>
      <c r="W12" s="56">
        <v>18</v>
      </c>
      <c r="X12" s="55">
        <v>19</v>
      </c>
      <c r="Y12" s="54">
        <v>20</v>
      </c>
      <c r="Z12" s="56">
        <v>19</v>
      </c>
      <c r="AA12" s="55">
        <v>15</v>
      </c>
      <c r="AB12" s="57">
        <v>17</v>
      </c>
      <c r="AC12" s="106">
        <v>55</v>
      </c>
      <c r="AD12" s="56">
        <v>18</v>
      </c>
      <c r="AE12" s="55">
        <v>19</v>
      </c>
      <c r="AF12" s="57">
        <v>18</v>
      </c>
      <c r="AG12" s="59">
        <f t="shared" si="0"/>
        <v>426</v>
      </c>
      <c r="AH12" s="107">
        <f t="shared" si="3"/>
        <v>0</v>
      </c>
      <c r="AI12" s="108">
        <f t="shared" si="4"/>
        <v>0</v>
      </c>
      <c r="AJ12" s="108">
        <f t="shared" si="5"/>
        <v>0</v>
      </c>
      <c r="AK12" s="108">
        <f t="shared" si="6"/>
        <v>6</v>
      </c>
      <c r="AL12" s="108">
        <f t="shared" si="7"/>
        <v>7</v>
      </c>
      <c r="AM12" s="112">
        <f t="shared" si="8"/>
        <v>7</v>
      </c>
      <c r="AN12" s="113">
        <f t="shared" si="1"/>
        <v>20</v>
      </c>
      <c r="AO12" s="64">
        <f t="shared" si="2"/>
        <v>406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customHeight="1">
      <c r="A13" s="65">
        <v>8</v>
      </c>
      <c r="B13" s="144" t="s">
        <v>66</v>
      </c>
      <c r="C13" s="67"/>
      <c r="D13" s="67">
        <v>71</v>
      </c>
      <c r="E13" s="68">
        <v>0</v>
      </c>
      <c r="F13" s="102">
        <v>0</v>
      </c>
      <c r="G13" s="103">
        <v>0</v>
      </c>
      <c r="H13" s="68">
        <v>20</v>
      </c>
      <c r="I13" s="102">
        <v>27</v>
      </c>
      <c r="J13" s="103">
        <v>27</v>
      </c>
      <c r="K13" s="68">
        <v>27</v>
      </c>
      <c r="L13" s="102">
        <v>30</v>
      </c>
      <c r="M13" s="103">
        <v>23</v>
      </c>
      <c r="N13" s="68">
        <v>3</v>
      </c>
      <c r="O13" s="102">
        <v>2</v>
      </c>
      <c r="P13" s="103">
        <v>30</v>
      </c>
      <c r="Q13" s="104" t="s">
        <v>26</v>
      </c>
      <c r="R13" s="55" t="s">
        <v>26</v>
      </c>
      <c r="S13" s="105" t="s">
        <v>26</v>
      </c>
      <c r="T13" s="56">
        <v>15</v>
      </c>
      <c r="U13" s="55">
        <v>15</v>
      </c>
      <c r="V13" s="54">
        <v>20</v>
      </c>
      <c r="W13" s="56">
        <v>19</v>
      </c>
      <c r="X13" s="55">
        <v>18</v>
      </c>
      <c r="Y13" s="54">
        <v>19</v>
      </c>
      <c r="Z13" s="56">
        <v>12</v>
      </c>
      <c r="AA13" s="55">
        <v>19</v>
      </c>
      <c r="AB13" s="57">
        <v>0</v>
      </c>
      <c r="AC13" s="106">
        <v>70</v>
      </c>
      <c r="AD13" s="56">
        <v>0</v>
      </c>
      <c r="AE13" s="55">
        <v>0</v>
      </c>
      <c r="AF13" s="57">
        <v>0</v>
      </c>
      <c r="AG13" s="59">
        <f t="shared" si="0"/>
        <v>396</v>
      </c>
      <c r="AH13" s="107">
        <f t="shared" si="3"/>
        <v>0</v>
      </c>
      <c r="AI13" s="108">
        <f t="shared" si="4"/>
        <v>0</v>
      </c>
      <c r="AJ13" s="108">
        <f t="shared" si="5"/>
        <v>0</v>
      </c>
      <c r="AK13" s="108">
        <f t="shared" si="6"/>
        <v>0</v>
      </c>
      <c r="AL13" s="108">
        <f t="shared" si="7"/>
        <v>0</v>
      </c>
      <c r="AM13" s="112">
        <f t="shared" si="8"/>
        <v>2</v>
      </c>
      <c r="AN13" s="113">
        <f t="shared" si="1"/>
        <v>2</v>
      </c>
      <c r="AO13" s="64">
        <f t="shared" si="2"/>
        <v>394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75" customHeight="1">
      <c r="A14" s="65">
        <v>9</v>
      </c>
      <c r="B14" s="66" t="s">
        <v>68</v>
      </c>
      <c r="C14" s="67"/>
      <c r="D14" s="67">
        <v>122</v>
      </c>
      <c r="E14" s="68">
        <v>17</v>
      </c>
      <c r="F14" s="102">
        <v>15</v>
      </c>
      <c r="G14" s="103">
        <v>12</v>
      </c>
      <c r="H14" s="68">
        <v>4</v>
      </c>
      <c r="I14" s="102">
        <v>13</v>
      </c>
      <c r="J14" s="103">
        <v>14</v>
      </c>
      <c r="K14" s="68">
        <v>10</v>
      </c>
      <c r="L14" s="102">
        <v>8</v>
      </c>
      <c r="M14" s="103">
        <v>8</v>
      </c>
      <c r="N14" s="68">
        <v>7</v>
      </c>
      <c r="O14" s="102">
        <v>21</v>
      </c>
      <c r="P14" s="103">
        <v>17</v>
      </c>
      <c r="Q14" s="104">
        <v>19</v>
      </c>
      <c r="R14" s="55">
        <v>0</v>
      </c>
      <c r="S14" s="105">
        <v>0</v>
      </c>
      <c r="T14" s="56">
        <v>14</v>
      </c>
      <c r="U14" s="55">
        <v>2</v>
      </c>
      <c r="V14" s="54">
        <v>0</v>
      </c>
      <c r="W14" s="56">
        <v>14</v>
      </c>
      <c r="X14" s="55">
        <v>15</v>
      </c>
      <c r="Y14" s="54">
        <v>16</v>
      </c>
      <c r="Z14" s="56">
        <v>15</v>
      </c>
      <c r="AA14" s="55">
        <v>13</v>
      </c>
      <c r="AB14" s="57">
        <v>11</v>
      </c>
      <c r="AC14" s="106">
        <v>66</v>
      </c>
      <c r="AD14" s="56">
        <v>19</v>
      </c>
      <c r="AE14" s="55">
        <v>20</v>
      </c>
      <c r="AF14" s="57">
        <v>16</v>
      </c>
      <c r="AG14" s="59">
        <f t="shared" si="0"/>
        <v>386</v>
      </c>
      <c r="AH14" s="107">
        <f t="shared" si="3"/>
        <v>0</v>
      </c>
      <c r="AI14" s="108">
        <f t="shared" si="4"/>
        <v>0</v>
      </c>
      <c r="AJ14" s="108">
        <f t="shared" si="5"/>
        <v>0</v>
      </c>
      <c r="AK14" s="108">
        <f t="shared" si="6"/>
        <v>2</v>
      </c>
      <c r="AL14" s="108">
        <f t="shared" si="7"/>
        <v>4</v>
      </c>
      <c r="AM14" s="112">
        <f t="shared" si="8"/>
        <v>7</v>
      </c>
      <c r="AN14" s="113">
        <f t="shared" si="1"/>
        <v>13</v>
      </c>
      <c r="AO14" s="64">
        <f t="shared" si="2"/>
        <v>373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75" customHeight="1">
      <c r="A15" s="65">
        <v>10</v>
      </c>
      <c r="B15" s="66" t="s">
        <v>70</v>
      </c>
      <c r="C15" s="67"/>
      <c r="D15" s="67">
        <v>76</v>
      </c>
      <c r="E15" s="68">
        <v>13</v>
      </c>
      <c r="F15" s="102">
        <v>19</v>
      </c>
      <c r="G15" s="103">
        <v>13</v>
      </c>
      <c r="H15" s="68">
        <v>10</v>
      </c>
      <c r="I15" s="102">
        <v>0</v>
      </c>
      <c r="J15" s="103">
        <v>11</v>
      </c>
      <c r="K15" s="68">
        <v>13</v>
      </c>
      <c r="L15" s="102">
        <v>14</v>
      </c>
      <c r="M15" s="103">
        <v>15</v>
      </c>
      <c r="N15" s="68">
        <v>16</v>
      </c>
      <c r="O15" s="102">
        <v>18</v>
      </c>
      <c r="P15" s="103">
        <v>0</v>
      </c>
      <c r="Q15" s="104">
        <v>20</v>
      </c>
      <c r="R15" s="55">
        <v>19</v>
      </c>
      <c r="S15" s="105">
        <v>20</v>
      </c>
      <c r="T15" s="56">
        <v>12</v>
      </c>
      <c r="U15" s="55">
        <v>13</v>
      </c>
      <c r="V15" s="54">
        <v>13</v>
      </c>
      <c r="W15" s="56">
        <v>13</v>
      </c>
      <c r="X15" s="55">
        <v>13</v>
      </c>
      <c r="Y15" s="54">
        <v>4</v>
      </c>
      <c r="Z15" s="56">
        <v>13</v>
      </c>
      <c r="AA15" s="55">
        <v>12</v>
      </c>
      <c r="AB15" s="57">
        <v>0</v>
      </c>
      <c r="AC15" s="106">
        <v>60</v>
      </c>
      <c r="AD15" s="56">
        <v>15</v>
      </c>
      <c r="AE15" s="55">
        <v>14</v>
      </c>
      <c r="AF15" s="57">
        <v>11</v>
      </c>
      <c r="AG15" s="59">
        <f t="shared" si="0"/>
        <v>394</v>
      </c>
      <c r="AH15" s="107">
        <f t="shared" si="3"/>
        <v>0</v>
      </c>
      <c r="AI15" s="108">
        <f t="shared" si="4"/>
        <v>0</v>
      </c>
      <c r="AJ15" s="108">
        <f t="shared" si="5"/>
        <v>0</v>
      </c>
      <c r="AK15" s="108">
        <f t="shared" si="6"/>
        <v>4</v>
      </c>
      <c r="AL15" s="108">
        <f t="shared" si="7"/>
        <v>10</v>
      </c>
      <c r="AM15" s="112">
        <f t="shared" si="8"/>
        <v>11</v>
      </c>
      <c r="AN15" s="113">
        <f t="shared" si="1"/>
        <v>25</v>
      </c>
      <c r="AO15" s="64">
        <f t="shared" si="2"/>
        <v>369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.75" customHeight="1">
      <c r="A16" s="65">
        <v>11</v>
      </c>
      <c r="B16" s="66" t="s">
        <v>72</v>
      </c>
      <c r="C16" s="67"/>
      <c r="D16" s="67">
        <v>6</v>
      </c>
      <c r="E16" s="68">
        <v>0</v>
      </c>
      <c r="F16" s="102">
        <v>0</v>
      </c>
      <c r="G16" s="103">
        <v>23</v>
      </c>
      <c r="H16" s="68">
        <v>0</v>
      </c>
      <c r="I16" s="102">
        <v>15</v>
      </c>
      <c r="J16" s="103">
        <v>23</v>
      </c>
      <c r="K16" s="68">
        <v>23</v>
      </c>
      <c r="L16" s="102">
        <v>3</v>
      </c>
      <c r="M16" s="103">
        <v>0</v>
      </c>
      <c r="N16" s="68">
        <v>20</v>
      </c>
      <c r="O16" s="102">
        <v>0</v>
      </c>
      <c r="P16" s="103">
        <v>0</v>
      </c>
      <c r="Q16" s="104">
        <v>9</v>
      </c>
      <c r="R16" s="55">
        <v>0</v>
      </c>
      <c r="S16" s="105">
        <v>0</v>
      </c>
      <c r="T16" s="56">
        <v>27</v>
      </c>
      <c r="U16" s="55">
        <v>4</v>
      </c>
      <c r="V16" s="54">
        <v>19</v>
      </c>
      <c r="W16" s="56">
        <v>20</v>
      </c>
      <c r="X16" s="55">
        <v>21</v>
      </c>
      <c r="Y16" s="54">
        <v>21</v>
      </c>
      <c r="Z16" s="56">
        <v>2</v>
      </c>
      <c r="AA16" s="55">
        <v>21</v>
      </c>
      <c r="AB16" s="57">
        <v>9</v>
      </c>
      <c r="AC16" s="106">
        <v>57</v>
      </c>
      <c r="AD16" s="56">
        <v>20</v>
      </c>
      <c r="AE16" s="55">
        <v>0</v>
      </c>
      <c r="AF16" s="57">
        <v>21</v>
      </c>
      <c r="AG16" s="59">
        <f t="shared" si="0"/>
        <v>358</v>
      </c>
      <c r="AH16" s="107">
        <f t="shared" si="3"/>
        <v>0</v>
      </c>
      <c r="AI16" s="108">
        <f t="shared" si="4"/>
        <v>0</v>
      </c>
      <c r="AJ16" s="108">
        <f t="shared" si="5"/>
        <v>0</v>
      </c>
      <c r="AK16" s="108">
        <f t="shared" si="6"/>
        <v>0</v>
      </c>
      <c r="AL16" s="108">
        <f t="shared" si="7"/>
        <v>0</v>
      </c>
      <c r="AM16" s="112">
        <f t="shared" si="8"/>
        <v>0</v>
      </c>
      <c r="AN16" s="113">
        <f t="shared" si="1"/>
        <v>0</v>
      </c>
      <c r="AO16" s="64">
        <f t="shared" si="2"/>
        <v>358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5.75" customHeight="1">
      <c r="A17" s="65">
        <v>12</v>
      </c>
      <c r="B17" s="144" t="s">
        <v>74</v>
      </c>
      <c r="C17" s="67"/>
      <c r="D17" s="67">
        <v>111</v>
      </c>
      <c r="E17" s="68">
        <v>0</v>
      </c>
      <c r="F17" s="102">
        <v>0</v>
      </c>
      <c r="G17" s="103">
        <v>0</v>
      </c>
      <c r="H17" s="68">
        <v>19</v>
      </c>
      <c r="I17" s="102">
        <v>17</v>
      </c>
      <c r="J17" s="103">
        <v>15</v>
      </c>
      <c r="K17" s="68">
        <v>17</v>
      </c>
      <c r="L17" s="102">
        <v>17</v>
      </c>
      <c r="M17" s="103">
        <v>17</v>
      </c>
      <c r="N17" s="68">
        <v>19</v>
      </c>
      <c r="O17" s="102">
        <v>19</v>
      </c>
      <c r="P17" s="103">
        <v>20</v>
      </c>
      <c r="Q17" s="104">
        <v>14</v>
      </c>
      <c r="R17" s="55">
        <v>21</v>
      </c>
      <c r="S17" s="105">
        <v>14</v>
      </c>
      <c r="T17" s="56">
        <v>19</v>
      </c>
      <c r="U17" s="55">
        <v>17</v>
      </c>
      <c r="V17" s="54">
        <v>25</v>
      </c>
      <c r="W17" s="56" t="s">
        <v>26</v>
      </c>
      <c r="X17" s="55" t="s">
        <v>26</v>
      </c>
      <c r="Y17" s="54" t="s">
        <v>26</v>
      </c>
      <c r="Z17" s="56">
        <v>20</v>
      </c>
      <c r="AA17" s="55">
        <v>14</v>
      </c>
      <c r="AB17" s="57">
        <v>10</v>
      </c>
      <c r="AC17" s="106">
        <v>50</v>
      </c>
      <c r="AD17" s="56">
        <v>0</v>
      </c>
      <c r="AE17" s="55">
        <v>0</v>
      </c>
      <c r="AF17" s="57">
        <v>0</v>
      </c>
      <c r="AG17" s="59">
        <f t="shared" si="0"/>
        <v>364</v>
      </c>
      <c r="AH17" s="107">
        <f t="shared" si="3"/>
        <v>0</v>
      </c>
      <c r="AI17" s="108">
        <f t="shared" si="4"/>
        <v>0</v>
      </c>
      <c r="AJ17" s="108">
        <f t="shared" si="5"/>
        <v>0</v>
      </c>
      <c r="AK17" s="108">
        <f t="shared" si="6"/>
        <v>0</v>
      </c>
      <c r="AL17" s="108">
        <f t="shared" si="7"/>
        <v>10</v>
      </c>
      <c r="AM17" s="112">
        <f t="shared" si="8"/>
        <v>14</v>
      </c>
      <c r="AN17" s="113">
        <f t="shared" si="1"/>
        <v>24</v>
      </c>
      <c r="AO17" s="64">
        <f t="shared" si="2"/>
        <v>340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.75" customHeight="1">
      <c r="A18" s="65">
        <v>13</v>
      </c>
      <c r="B18" s="155" t="s">
        <v>76</v>
      </c>
      <c r="C18" s="67"/>
      <c r="D18" s="156">
        <v>249</v>
      </c>
      <c r="E18" s="56">
        <v>0</v>
      </c>
      <c r="F18" s="55">
        <v>0</v>
      </c>
      <c r="G18" s="54">
        <v>0</v>
      </c>
      <c r="H18" s="56">
        <v>0</v>
      </c>
      <c r="I18" s="55">
        <v>0</v>
      </c>
      <c r="J18" s="54">
        <v>0</v>
      </c>
      <c r="K18" s="56">
        <v>0</v>
      </c>
      <c r="L18" s="55">
        <v>0</v>
      </c>
      <c r="M18" s="54">
        <v>0</v>
      </c>
      <c r="N18" s="56">
        <v>0</v>
      </c>
      <c r="O18" s="55">
        <v>0</v>
      </c>
      <c r="P18" s="54">
        <v>0</v>
      </c>
      <c r="Q18" s="104" t="s">
        <v>26</v>
      </c>
      <c r="R18" s="55" t="s">
        <v>26</v>
      </c>
      <c r="S18" s="105" t="s">
        <v>26</v>
      </c>
      <c r="T18" s="56">
        <v>30</v>
      </c>
      <c r="U18" s="55">
        <v>30</v>
      </c>
      <c r="V18" s="54">
        <v>27</v>
      </c>
      <c r="W18" s="56">
        <v>27</v>
      </c>
      <c r="X18" s="55">
        <v>30</v>
      </c>
      <c r="Y18" s="54">
        <v>30</v>
      </c>
      <c r="Z18" s="56">
        <v>25</v>
      </c>
      <c r="AA18" s="55">
        <v>27</v>
      </c>
      <c r="AB18" s="57">
        <v>27</v>
      </c>
      <c r="AC18" s="106">
        <v>0</v>
      </c>
      <c r="AD18" s="56">
        <v>27</v>
      </c>
      <c r="AE18" s="55">
        <v>25</v>
      </c>
      <c r="AF18" s="57">
        <v>27</v>
      </c>
      <c r="AG18" s="59">
        <f t="shared" si="0"/>
        <v>332</v>
      </c>
      <c r="AH18" s="107">
        <f t="shared" si="3"/>
        <v>0</v>
      </c>
      <c r="AI18" s="108">
        <f t="shared" si="4"/>
        <v>0</v>
      </c>
      <c r="AJ18" s="108">
        <f t="shared" si="5"/>
        <v>0</v>
      </c>
      <c r="AK18" s="108">
        <f t="shared" si="6"/>
        <v>0</v>
      </c>
      <c r="AL18" s="108">
        <f t="shared" si="7"/>
        <v>0</v>
      </c>
      <c r="AM18" s="112">
        <f t="shared" si="8"/>
        <v>0</v>
      </c>
      <c r="AN18" s="113">
        <f t="shared" si="1"/>
        <v>0</v>
      </c>
      <c r="AO18" s="64">
        <f t="shared" si="2"/>
        <v>332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75" customHeight="1">
      <c r="A19" s="65">
        <v>14</v>
      </c>
      <c r="B19" s="66" t="s">
        <v>79</v>
      </c>
      <c r="C19" s="67"/>
      <c r="D19" s="67">
        <v>69</v>
      </c>
      <c r="E19" s="68">
        <v>15</v>
      </c>
      <c r="F19" s="102">
        <v>16</v>
      </c>
      <c r="G19" s="103">
        <v>14</v>
      </c>
      <c r="H19" s="68">
        <v>14</v>
      </c>
      <c r="I19" s="102">
        <v>14</v>
      </c>
      <c r="J19" s="103">
        <v>16</v>
      </c>
      <c r="K19" s="68">
        <v>16</v>
      </c>
      <c r="L19" s="102">
        <v>13</v>
      </c>
      <c r="M19" s="103">
        <v>16</v>
      </c>
      <c r="N19" s="68">
        <v>15</v>
      </c>
      <c r="O19" s="102">
        <v>1</v>
      </c>
      <c r="P19" s="103">
        <v>14</v>
      </c>
      <c r="Q19" s="104">
        <v>0</v>
      </c>
      <c r="R19" s="55">
        <v>0</v>
      </c>
      <c r="S19" s="105">
        <v>0</v>
      </c>
      <c r="T19" s="56">
        <v>0</v>
      </c>
      <c r="U19" s="55">
        <v>0</v>
      </c>
      <c r="V19" s="54">
        <v>0</v>
      </c>
      <c r="W19" s="56">
        <v>25</v>
      </c>
      <c r="X19" s="55">
        <v>23</v>
      </c>
      <c r="Y19" s="54">
        <v>27</v>
      </c>
      <c r="Z19" s="56">
        <v>27</v>
      </c>
      <c r="AA19" s="55">
        <v>0</v>
      </c>
      <c r="AB19" s="57">
        <v>19</v>
      </c>
      <c r="AC19" s="106">
        <v>0</v>
      </c>
      <c r="AD19" s="56">
        <v>0</v>
      </c>
      <c r="AE19" s="55">
        <v>0</v>
      </c>
      <c r="AF19" s="57">
        <v>0</v>
      </c>
      <c r="AG19" s="59">
        <f t="shared" si="0"/>
        <v>285</v>
      </c>
      <c r="AH19" s="107">
        <f t="shared" si="3"/>
        <v>0</v>
      </c>
      <c r="AI19" s="108">
        <f t="shared" si="4"/>
        <v>0</v>
      </c>
      <c r="AJ19" s="108">
        <f t="shared" si="5"/>
        <v>0</v>
      </c>
      <c r="AK19" s="108">
        <f t="shared" si="6"/>
        <v>0</v>
      </c>
      <c r="AL19" s="108">
        <f t="shared" si="7"/>
        <v>0</v>
      </c>
      <c r="AM19" s="112">
        <f t="shared" si="8"/>
        <v>0</v>
      </c>
      <c r="AN19" s="113">
        <f t="shared" si="1"/>
        <v>0</v>
      </c>
      <c r="AO19" s="64">
        <f t="shared" si="2"/>
        <v>285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.75" customHeight="1">
      <c r="A20" s="65">
        <v>15</v>
      </c>
      <c r="B20" s="144" t="s">
        <v>81</v>
      </c>
      <c r="C20" s="67"/>
      <c r="D20" s="67">
        <v>36</v>
      </c>
      <c r="E20" s="68">
        <v>0</v>
      </c>
      <c r="F20" s="102">
        <v>0</v>
      </c>
      <c r="G20" s="103">
        <v>0</v>
      </c>
      <c r="H20" s="68">
        <v>27</v>
      </c>
      <c r="I20" s="102">
        <v>0</v>
      </c>
      <c r="J20" s="103">
        <v>21</v>
      </c>
      <c r="K20" s="68">
        <v>25</v>
      </c>
      <c r="L20" s="102">
        <v>27</v>
      </c>
      <c r="M20" s="103">
        <v>27</v>
      </c>
      <c r="N20" s="68">
        <v>18</v>
      </c>
      <c r="O20" s="102">
        <v>0</v>
      </c>
      <c r="P20" s="103">
        <v>19</v>
      </c>
      <c r="Q20" s="104">
        <v>8</v>
      </c>
      <c r="R20" s="55">
        <v>0</v>
      </c>
      <c r="S20" s="105">
        <v>0</v>
      </c>
      <c r="T20" s="56">
        <v>23</v>
      </c>
      <c r="U20" s="55">
        <v>25</v>
      </c>
      <c r="V20" s="54">
        <v>3</v>
      </c>
      <c r="W20" s="56">
        <v>3</v>
      </c>
      <c r="X20" s="55">
        <v>0</v>
      </c>
      <c r="Y20" s="54">
        <v>0</v>
      </c>
      <c r="Z20" s="56">
        <v>23</v>
      </c>
      <c r="AA20" s="55">
        <v>25</v>
      </c>
      <c r="AB20" s="57">
        <v>0</v>
      </c>
      <c r="AC20" s="106">
        <v>0</v>
      </c>
      <c r="AD20" s="56">
        <v>0</v>
      </c>
      <c r="AE20" s="55">
        <v>0</v>
      </c>
      <c r="AF20" s="57">
        <v>0</v>
      </c>
      <c r="AG20" s="59">
        <f t="shared" si="0"/>
        <v>274</v>
      </c>
      <c r="AH20" s="107">
        <f t="shared" si="3"/>
        <v>0</v>
      </c>
      <c r="AI20" s="108">
        <f t="shared" si="4"/>
        <v>0</v>
      </c>
      <c r="AJ20" s="108">
        <f t="shared" si="5"/>
        <v>0</v>
      </c>
      <c r="AK20" s="108">
        <f t="shared" si="6"/>
        <v>0</v>
      </c>
      <c r="AL20" s="108">
        <f t="shared" si="7"/>
        <v>0</v>
      </c>
      <c r="AM20" s="112">
        <f t="shared" si="8"/>
        <v>0</v>
      </c>
      <c r="AN20" s="113">
        <f t="shared" si="1"/>
        <v>0</v>
      </c>
      <c r="AO20" s="64">
        <f t="shared" si="2"/>
        <v>274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.75" customHeight="1">
      <c r="A21" s="65">
        <v>16</v>
      </c>
      <c r="B21" s="144" t="s">
        <v>83</v>
      </c>
      <c r="C21" s="67"/>
      <c r="D21" s="67">
        <v>94</v>
      </c>
      <c r="E21" s="68">
        <v>0</v>
      </c>
      <c r="F21" s="102">
        <v>0</v>
      </c>
      <c r="G21" s="103">
        <v>0</v>
      </c>
      <c r="H21" s="68">
        <v>25</v>
      </c>
      <c r="I21" s="102">
        <v>25</v>
      </c>
      <c r="J21" s="103">
        <v>3</v>
      </c>
      <c r="K21" s="68">
        <v>19</v>
      </c>
      <c r="L21" s="102">
        <v>21</v>
      </c>
      <c r="M21" s="103">
        <v>20</v>
      </c>
      <c r="N21" s="68">
        <v>2</v>
      </c>
      <c r="O21" s="102">
        <v>27</v>
      </c>
      <c r="P21" s="103">
        <v>27</v>
      </c>
      <c r="Q21" s="104">
        <v>23</v>
      </c>
      <c r="R21" s="55">
        <v>30</v>
      </c>
      <c r="S21" s="105">
        <v>16</v>
      </c>
      <c r="T21" s="56">
        <v>0</v>
      </c>
      <c r="U21" s="55">
        <v>0</v>
      </c>
      <c r="V21" s="54">
        <v>0</v>
      </c>
      <c r="W21" s="56">
        <v>0</v>
      </c>
      <c r="X21" s="55">
        <v>0</v>
      </c>
      <c r="Y21" s="54">
        <v>0</v>
      </c>
      <c r="Z21" s="56">
        <v>0</v>
      </c>
      <c r="AA21" s="55">
        <v>0</v>
      </c>
      <c r="AB21" s="57">
        <v>0</v>
      </c>
      <c r="AC21" s="106">
        <v>0</v>
      </c>
      <c r="AD21" s="56">
        <v>0</v>
      </c>
      <c r="AE21" s="55">
        <v>0</v>
      </c>
      <c r="AF21" s="57">
        <v>0</v>
      </c>
      <c r="AG21" s="59">
        <f t="shared" si="0"/>
        <v>238</v>
      </c>
      <c r="AH21" s="107">
        <f t="shared" si="3"/>
        <v>0</v>
      </c>
      <c r="AI21" s="108">
        <f t="shared" si="4"/>
        <v>0</v>
      </c>
      <c r="AJ21" s="108">
        <f t="shared" si="5"/>
        <v>0</v>
      </c>
      <c r="AK21" s="108">
        <f t="shared" si="6"/>
        <v>0</v>
      </c>
      <c r="AL21" s="108">
        <f t="shared" si="7"/>
        <v>0</v>
      </c>
      <c r="AM21" s="112">
        <f t="shared" si="8"/>
        <v>0</v>
      </c>
      <c r="AN21" s="113">
        <f t="shared" si="1"/>
        <v>0</v>
      </c>
      <c r="AO21" s="64">
        <f t="shared" si="2"/>
        <v>238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5.75" customHeight="1">
      <c r="A22" s="65">
        <v>17</v>
      </c>
      <c r="B22" s="66" t="s">
        <v>85</v>
      </c>
      <c r="C22" s="67"/>
      <c r="D22" s="67">
        <v>46</v>
      </c>
      <c r="E22" s="68">
        <v>9</v>
      </c>
      <c r="F22" s="102">
        <v>14</v>
      </c>
      <c r="G22" s="103">
        <v>9</v>
      </c>
      <c r="H22" s="68">
        <v>18</v>
      </c>
      <c r="I22" s="102">
        <v>19</v>
      </c>
      <c r="J22" s="103">
        <v>2</v>
      </c>
      <c r="K22" s="68">
        <v>11</v>
      </c>
      <c r="L22" s="102">
        <v>4</v>
      </c>
      <c r="M22" s="103">
        <v>13</v>
      </c>
      <c r="N22" s="68">
        <v>0</v>
      </c>
      <c r="O22" s="102">
        <v>13</v>
      </c>
      <c r="P22" s="103">
        <v>15</v>
      </c>
      <c r="Q22" s="104">
        <v>27</v>
      </c>
      <c r="R22" s="55">
        <v>27</v>
      </c>
      <c r="S22" s="105">
        <v>23</v>
      </c>
      <c r="T22" s="56">
        <v>10</v>
      </c>
      <c r="U22" s="55">
        <v>12</v>
      </c>
      <c r="V22" s="54">
        <v>11</v>
      </c>
      <c r="W22" s="56">
        <v>0</v>
      </c>
      <c r="X22" s="55">
        <v>0</v>
      </c>
      <c r="Y22" s="54">
        <v>0</v>
      </c>
      <c r="Z22" s="56">
        <v>0</v>
      </c>
      <c r="AA22" s="55">
        <v>0</v>
      </c>
      <c r="AB22" s="57">
        <v>0</v>
      </c>
      <c r="AC22" s="106">
        <v>0</v>
      </c>
      <c r="AD22" s="56">
        <v>0</v>
      </c>
      <c r="AE22" s="55">
        <v>0</v>
      </c>
      <c r="AF22" s="57">
        <v>0</v>
      </c>
      <c r="AG22" s="59">
        <f t="shared" si="0"/>
        <v>237</v>
      </c>
      <c r="AH22" s="107">
        <f t="shared" si="3"/>
        <v>0</v>
      </c>
      <c r="AI22" s="108">
        <f t="shared" si="4"/>
        <v>0</v>
      </c>
      <c r="AJ22" s="108">
        <f t="shared" si="5"/>
        <v>0</v>
      </c>
      <c r="AK22" s="108">
        <f t="shared" si="6"/>
        <v>0</v>
      </c>
      <c r="AL22" s="108">
        <f t="shared" si="7"/>
        <v>0</v>
      </c>
      <c r="AM22" s="112">
        <f t="shared" si="8"/>
        <v>0</v>
      </c>
      <c r="AN22" s="113">
        <f t="shared" si="1"/>
        <v>0</v>
      </c>
      <c r="AO22" s="64">
        <f t="shared" si="2"/>
        <v>237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5.75" customHeight="1">
      <c r="A23" s="65">
        <v>18</v>
      </c>
      <c r="B23" s="155" t="s">
        <v>87</v>
      </c>
      <c r="C23" s="67"/>
      <c r="D23" s="156">
        <v>78</v>
      </c>
      <c r="E23" s="56">
        <v>0</v>
      </c>
      <c r="F23" s="55">
        <v>0</v>
      </c>
      <c r="G23" s="54">
        <v>0</v>
      </c>
      <c r="H23" s="56">
        <v>0</v>
      </c>
      <c r="I23" s="55">
        <v>0</v>
      </c>
      <c r="J23" s="54">
        <v>0</v>
      </c>
      <c r="K23" s="56">
        <v>0</v>
      </c>
      <c r="L23" s="55">
        <v>0</v>
      </c>
      <c r="M23" s="54">
        <v>0</v>
      </c>
      <c r="N23" s="56">
        <v>8</v>
      </c>
      <c r="O23" s="55">
        <v>6</v>
      </c>
      <c r="P23" s="54">
        <v>10</v>
      </c>
      <c r="Q23" s="104">
        <v>17</v>
      </c>
      <c r="R23" s="55">
        <v>16</v>
      </c>
      <c r="S23" s="105">
        <v>18</v>
      </c>
      <c r="T23" s="56">
        <v>9</v>
      </c>
      <c r="U23" s="55">
        <v>8</v>
      </c>
      <c r="V23" s="54">
        <v>4</v>
      </c>
      <c r="W23" s="56">
        <v>7</v>
      </c>
      <c r="X23" s="55">
        <v>9</v>
      </c>
      <c r="Y23" s="54">
        <v>10</v>
      </c>
      <c r="Z23" s="56">
        <v>8</v>
      </c>
      <c r="AA23" s="55">
        <v>10</v>
      </c>
      <c r="AB23" s="57">
        <v>14</v>
      </c>
      <c r="AC23" s="106">
        <v>0</v>
      </c>
      <c r="AD23" s="56">
        <v>16</v>
      </c>
      <c r="AE23" s="55">
        <v>17</v>
      </c>
      <c r="AF23" s="57">
        <v>15</v>
      </c>
      <c r="AG23" s="59">
        <f t="shared" si="0"/>
        <v>202</v>
      </c>
      <c r="AH23" s="107">
        <f t="shared" si="3"/>
        <v>0</v>
      </c>
      <c r="AI23" s="108">
        <f t="shared" si="4"/>
        <v>0</v>
      </c>
      <c r="AJ23" s="108">
        <f t="shared" si="5"/>
        <v>0</v>
      </c>
      <c r="AK23" s="108">
        <f t="shared" si="6"/>
        <v>0</v>
      </c>
      <c r="AL23" s="108">
        <f t="shared" si="7"/>
        <v>0</v>
      </c>
      <c r="AM23" s="112">
        <f t="shared" si="8"/>
        <v>0</v>
      </c>
      <c r="AN23" s="113">
        <f t="shared" si="1"/>
        <v>0</v>
      </c>
      <c r="AO23" s="64">
        <f t="shared" si="2"/>
        <v>202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75" customHeight="1">
      <c r="A24" s="65">
        <v>19</v>
      </c>
      <c r="B24" s="66" t="s">
        <v>89</v>
      </c>
      <c r="C24" s="67"/>
      <c r="D24" s="67">
        <v>79</v>
      </c>
      <c r="E24" s="68">
        <v>12</v>
      </c>
      <c r="F24" s="102">
        <v>13</v>
      </c>
      <c r="G24" s="103">
        <v>11</v>
      </c>
      <c r="H24" s="68">
        <v>9</v>
      </c>
      <c r="I24" s="102">
        <v>8</v>
      </c>
      <c r="J24" s="103">
        <v>4</v>
      </c>
      <c r="K24" s="68">
        <v>9</v>
      </c>
      <c r="L24" s="102">
        <v>10</v>
      </c>
      <c r="M24" s="103">
        <v>9</v>
      </c>
      <c r="N24" s="68">
        <v>9</v>
      </c>
      <c r="O24" s="102">
        <v>12</v>
      </c>
      <c r="P24" s="103">
        <v>7</v>
      </c>
      <c r="Q24" s="104">
        <v>15</v>
      </c>
      <c r="R24" s="55">
        <v>0</v>
      </c>
      <c r="S24" s="105">
        <v>12</v>
      </c>
      <c r="T24" s="56">
        <v>4</v>
      </c>
      <c r="U24" s="55">
        <v>7</v>
      </c>
      <c r="V24" s="54">
        <v>9</v>
      </c>
      <c r="W24" s="56">
        <v>0</v>
      </c>
      <c r="X24" s="55">
        <v>0</v>
      </c>
      <c r="Y24" s="54">
        <v>0</v>
      </c>
      <c r="Z24" s="56">
        <v>14</v>
      </c>
      <c r="AA24" s="55">
        <v>11</v>
      </c>
      <c r="AB24" s="57">
        <v>16</v>
      </c>
      <c r="AC24" s="106">
        <v>0</v>
      </c>
      <c r="AD24" s="56">
        <v>0</v>
      </c>
      <c r="AE24" s="55">
        <v>0</v>
      </c>
      <c r="AF24" s="57">
        <v>0</v>
      </c>
      <c r="AG24" s="59">
        <f t="shared" si="0"/>
        <v>201</v>
      </c>
      <c r="AH24" s="107">
        <f t="shared" si="3"/>
        <v>0</v>
      </c>
      <c r="AI24" s="108">
        <f t="shared" si="4"/>
        <v>0</v>
      </c>
      <c r="AJ24" s="108">
        <f t="shared" si="5"/>
        <v>0</v>
      </c>
      <c r="AK24" s="108">
        <f t="shared" si="6"/>
        <v>0</v>
      </c>
      <c r="AL24" s="108">
        <f t="shared" si="7"/>
        <v>0</v>
      </c>
      <c r="AM24" s="112">
        <f t="shared" si="8"/>
        <v>0</v>
      </c>
      <c r="AN24" s="113">
        <f t="shared" si="1"/>
        <v>0</v>
      </c>
      <c r="AO24" s="64">
        <f t="shared" si="2"/>
        <v>201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5.75" customHeight="1">
      <c r="A25" s="65">
        <v>20</v>
      </c>
      <c r="B25" s="66" t="s">
        <v>91</v>
      </c>
      <c r="C25" s="67"/>
      <c r="D25" s="67">
        <v>40</v>
      </c>
      <c r="E25" s="68">
        <v>18</v>
      </c>
      <c r="F25" s="102">
        <v>20</v>
      </c>
      <c r="G25" s="103">
        <v>17</v>
      </c>
      <c r="H25" s="68">
        <v>0</v>
      </c>
      <c r="I25" s="102">
        <v>16</v>
      </c>
      <c r="J25" s="103">
        <v>18</v>
      </c>
      <c r="K25" s="68">
        <v>20</v>
      </c>
      <c r="L25" s="102">
        <v>20</v>
      </c>
      <c r="M25" s="103">
        <v>25</v>
      </c>
      <c r="N25" s="68">
        <v>21</v>
      </c>
      <c r="O25" s="102">
        <v>3</v>
      </c>
      <c r="P25" s="103">
        <v>21</v>
      </c>
      <c r="Q25" s="104">
        <v>0</v>
      </c>
      <c r="R25" s="55">
        <v>0</v>
      </c>
      <c r="S25" s="105">
        <v>0</v>
      </c>
      <c r="T25" s="56">
        <v>0</v>
      </c>
      <c r="U25" s="55">
        <v>0</v>
      </c>
      <c r="V25" s="54">
        <v>0</v>
      </c>
      <c r="W25" s="56">
        <v>0</v>
      </c>
      <c r="X25" s="55">
        <v>0</v>
      </c>
      <c r="Y25" s="54">
        <v>0</v>
      </c>
      <c r="Z25" s="56">
        <v>0</v>
      </c>
      <c r="AA25" s="55">
        <v>0</v>
      </c>
      <c r="AB25" s="57">
        <v>0</v>
      </c>
      <c r="AC25" s="106">
        <v>0</v>
      </c>
      <c r="AD25" s="56">
        <v>0</v>
      </c>
      <c r="AE25" s="55">
        <v>0</v>
      </c>
      <c r="AF25" s="57">
        <v>0</v>
      </c>
      <c r="AG25" s="59">
        <f t="shared" si="0"/>
        <v>199</v>
      </c>
      <c r="AH25" s="107">
        <f t="shared" si="3"/>
        <v>0</v>
      </c>
      <c r="AI25" s="108">
        <f t="shared" si="4"/>
        <v>0</v>
      </c>
      <c r="AJ25" s="108">
        <f t="shared" si="5"/>
        <v>0</v>
      </c>
      <c r="AK25" s="108">
        <f t="shared" si="6"/>
        <v>0</v>
      </c>
      <c r="AL25" s="108">
        <f t="shared" si="7"/>
        <v>0</v>
      </c>
      <c r="AM25" s="112">
        <f t="shared" si="8"/>
        <v>0</v>
      </c>
      <c r="AN25" s="113">
        <f t="shared" si="1"/>
        <v>0</v>
      </c>
      <c r="AO25" s="64">
        <f t="shared" si="2"/>
        <v>199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5.75" customHeight="1">
      <c r="A26" s="65">
        <v>21</v>
      </c>
      <c r="B26" s="66" t="s">
        <v>92</v>
      </c>
      <c r="C26" s="67"/>
      <c r="D26" s="67">
        <v>125</v>
      </c>
      <c r="E26" s="68">
        <v>10</v>
      </c>
      <c r="F26" s="102">
        <v>12</v>
      </c>
      <c r="G26" s="103">
        <v>0</v>
      </c>
      <c r="H26" s="68">
        <v>0</v>
      </c>
      <c r="I26" s="102">
        <v>0</v>
      </c>
      <c r="J26" s="103">
        <v>0</v>
      </c>
      <c r="K26" s="68">
        <v>2</v>
      </c>
      <c r="L26" s="102">
        <v>5</v>
      </c>
      <c r="M26" s="103">
        <v>5</v>
      </c>
      <c r="N26" s="68">
        <v>4</v>
      </c>
      <c r="O26" s="102">
        <v>4</v>
      </c>
      <c r="P26" s="103">
        <v>5</v>
      </c>
      <c r="Q26" s="104">
        <v>10</v>
      </c>
      <c r="R26" s="55">
        <v>14</v>
      </c>
      <c r="S26" s="105">
        <v>13</v>
      </c>
      <c r="T26" s="56">
        <v>2</v>
      </c>
      <c r="U26" s="55">
        <v>3</v>
      </c>
      <c r="V26" s="54">
        <v>6</v>
      </c>
      <c r="W26" s="56">
        <v>2</v>
      </c>
      <c r="X26" s="55">
        <v>6</v>
      </c>
      <c r="Y26" s="54">
        <v>7</v>
      </c>
      <c r="Z26" s="56">
        <v>5</v>
      </c>
      <c r="AA26" s="55">
        <v>7</v>
      </c>
      <c r="AB26" s="57">
        <v>13</v>
      </c>
      <c r="AC26" s="106">
        <v>36</v>
      </c>
      <c r="AD26" s="56">
        <v>10</v>
      </c>
      <c r="AE26" s="55">
        <v>11</v>
      </c>
      <c r="AF26" s="57">
        <v>10</v>
      </c>
      <c r="AG26" s="59">
        <f t="shared" si="0"/>
        <v>202</v>
      </c>
      <c r="AH26" s="107">
        <f t="shared" si="3"/>
        <v>0</v>
      </c>
      <c r="AI26" s="108">
        <f t="shared" si="4"/>
        <v>0</v>
      </c>
      <c r="AJ26" s="108">
        <f t="shared" si="5"/>
        <v>0</v>
      </c>
      <c r="AK26" s="108">
        <f t="shared" si="6"/>
        <v>0</v>
      </c>
      <c r="AL26" s="108">
        <f t="shared" si="7"/>
        <v>2</v>
      </c>
      <c r="AM26" s="112">
        <f t="shared" si="8"/>
        <v>2</v>
      </c>
      <c r="AN26" s="113">
        <f t="shared" si="1"/>
        <v>4</v>
      </c>
      <c r="AO26" s="64">
        <f t="shared" si="2"/>
        <v>198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5.75" customHeight="1">
      <c r="A27" s="65">
        <v>22</v>
      </c>
      <c r="B27" s="160" t="s">
        <v>93</v>
      </c>
      <c r="C27" s="67"/>
      <c r="D27" s="156">
        <v>28</v>
      </c>
      <c r="E27" s="68">
        <v>0</v>
      </c>
      <c r="F27" s="102">
        <v>0</v>
      </c>
      <c r="G27" s="103">
        <v>0</v>
      </c>
      <c r="H27" s="68">
        <v>0</v>
      </c>
      <c r="I27" s="102">
        <v>23</v>
      </c>
      <c r="J27" s="103">
        <v>2</v>
      </c>
      <c r="K27" s="68">
        <v>0</v>
      </c>
      <c r="L27" s="102">
        <v>0</v>
      </c>
      <c r="M27" s="103">
        <v>0</v>
      </c>
      <c r="N27" s="68">
        <v>0</v>
      </c>
      <c r="O27" s="102">
        <v>0</v>
      </c>
      <c r="P27" s="103">
        <v>0</v>
      </c>
      <c r="Q27" s="104">
        <v>0</v>
      </c>
      <c r="R27" s="55">
        <v>0</v>
      </c>
      <c r="S27" s="105">
        <v>0</v>
      </c>
      <c r="T27" s="56">
        <v>2</v>
      </c>
      <c r="U27" s="55">
        <v>0</v>
      </c>
      <c r="V27" s="54">
        <v>15</v>
      </c>
      <c r="W27" s="56">
        <v>0</v>
      </c>
      <c r="X27" s="55">
        <v>10</v>
      </c>
      <c r="Y27" s="54">
        <v>18</v>
      </c>
      <c r="Z27" s="56">
        <v>21</v>
      </c>
      <c r="AA27" s="55">
        <v>18</v>
      </c>
      <c r="AB27" s="57">
        <v>0</v>
      </c>
      <c r="AC27" s="106">
        <v>72</v>
      </c>
      <c r="AD27" s="56">
        <v>0</v>
      </c>
      <c r="AE27" s="55">
        <v>0</v>
      </c>
      <c r="AF27" s="57">
        <v>0</v>
      </c>
      <c r="AG27" s="59">
        <f t="shared" si="0"/>
        <v>181</v>
      </c>
      <c r="AH27" s="107">
        <f t="shared" si="3"/>
        <v>0</v>
      </c>
      <c r="AI27" s="108">
        <f t="shared" si="4"/>
        <v>0</v>
      </c>
      <c r="AJ27" s="108">
        <f t="shared" si="5"/>
        <v>0</v>
      </c>
      <c r="AK27" s="108">
        <f t="shared" si="6"/>
        <v>0</v>
      </c>
      <c r="AL27" s="108">
        <f t="shared" si="7"/>
        <v>0</v>
      </c>
      <c r="AM27" s="112">
        <f t="shared" si="8"/>
        <v>0</v>
      </c>
      <c r="AN27" s="113">
        <f t="shared" si="1"/>
        <v>0</v>
      </c>
      <c r="AO27" s="64">
        <f t="shared" si="2"/>
        <v>181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.75" customHeight="1">
      <c r="A28" s="65">
        <v>23</v>
      </c>
      <c r="B28" s="155" t="s">
        <v>94</v>
      </c>
      <c r="C28" s="67"/>
      <c r="D28" s="67">
        <v>30</v>
      </c>
      <c r="E28" s="68">
        <v>0</v>
      </c>
      <c r="F28" s="102">
        <v>0</v>
      </c>
      <c r="G28" s="103">
        <v>0</v>
      </c>
      <c r="H28" s="68">
        <v>0</v>
      </c>
      <c r="I28" s="102">
        <v>0</v>
      </c>
      <c r="J28" s="103">
        <v>0</v>
      </c>
      <c r="K28" s="68">
        <v>6</v>
      </c>
      <c r="L28" s="102">
        <v>0</v>
      </c>
      <c r="M28" s="103">
        <v>6</v>
      </c>
      <c r="N28" s="68">
        <v>0</v>
      </c>
      <c r="O28" s="102">
        <v>0</v>
      </c>
      <c r="P28" s="103">
        <v>0</v>
      </c>
      <c r="Q28" s="104">
        <v>11</v>
      </c>
      <c r="R28" s="55">
        <v>11</v>
      </c>
      <c r="S28" s="105">
        <v>21</v>
      </c>
      <c r="T28" s="56">
        <v>3</v>
      </c>
      <c r="U28" s="55">
        <v>2</v>
      </c>
      <c r="V28" s="54">
        <v>7</v>
      </c>
      <c r="W28" s="56">
        <v>6</v>
      </c>
      <c r="X28" s="55">
        <v>8</v>
      </c>
      <c r="Y28" s="54">
        <v>8</v>
      </c>
      <c r="Z28" s="56">
        <v>2</v>
      </c>
      <c r="AA28" s="55">
        <v>0</v>
      </c>
      <c r="AB28" s="57">
        <v>12</v>
      </c>
      <c r="AC28" s="106">
        <v>34</v>
      </c>
      <c r="AD28" s="56">
        <v>11</v>
      </c>
      <c r="AE28" s="55">
        <v>10</v>
      </c>
      <c r="AF28" s="57">
        <v>13</v>
      </c>
      <c r="AG28" s="59">
        <f t="shared" si="0"/>
        <v>171</v>
      </c>
      <c r="AH28" s="107">
        <f t="shared" si="3"/>
        <v>0</v>
      </c>
      <c r="AI28" s="108">
        <f t="shared" si="4"/>
        <v>0</v>
      </c>
      <c r="AJ28" s="108">
        <f t="shared" si="5"/>
        <v>0</v>
      </c>
      <c r="AK28" s="108">
        <f t="shared" si="6"/>
        <v>0</v>
      </c>
      <c r="AL28" s="108">
        <f t="shared" si="7"/>
        <v>0</v>
      </c>
      <c r="AM28" s="112">
        <f t="shared" si="8"/>
        <v>0</v>
      </c>
      <c r="AN28" s="113">
        <f t="shared" si="1"/>
        <v>0</v>
      </c>
      <c r="AO28" s="64">
        <f t="shared" si="2"/>
        <v>171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5.75" customHeight="1">
      <c r="A29" s="65">
        <v>24</v>
      </c>
      <c r="B29" s="66" t="s">
        <v>95</v>
      </c>
      <c r="C29" s="67"/>
      <c r="D29" s="67">
        <v>269</v>
      </c>
      <c r="E29" s="68">
        <v>0</v>
      </c>
      <c r="F29" s="102">
        <v>0</v>
      </c>
      <c r="G29" s="103">
        <v>0</v>
      </c>
      <c r="H29" s="68">
        <v>2</v>
      </c>
      <c r="I29" s="102">
        <v>0</v>
      </c>
      <c r="J29" s="103">
        <v>0</v>
      </c>
      <c r="K29" s="68">
        <v>0</v>
      </c>
      <c r="L29" s="102">
        <v>0</v>
      </c>
      <c r="M29" s="103">
        <v>0</v>
      </c>
      <c r="N29" s="56">
        <v>5</v>
      </c>
      <c r="O29" s="55">
        <v>16</v>
      </c>
      <c r="P29" s="54">
        <v>13</v>
      </c>
      <c r="Q29" s="104">
        <v>0</v>
      </c>
      <c r="R29" s="55">
        <v>0</v>
      </c>
      <c r="S29" s="105">
        <v>0</v>
      </c>
      <c r="T29" s="56">
        <v>11</v>
      </c>
      <c r="U29" s="55">
        <v>11</v>
      </c>
      <c r="V29" s="54">
        <v>14</v>
      </c>
      <c r="W29" s="56">
        <v>0</v>
      </c>
      <c r="X29" s="55">
        <v>0</v>
      </c>
      <c r="Y29" s="54">
        <v>0</v>
      </c>
      <c r="Z29" s="56">
        <v>11</v>
      </c>
      <c r="AA29" s="55">
        <v>8</v>
      </c>
      <c r="AB29" s="57">
        <v>18</v>
      </c>
      <c r="AC29" s="106">
        <v>39</v>
      </c>
      <c r="AD29" s="56">
        <v>0</v>
      </c>
      <c r="AE29" s="55">
        <v>0</v>
      </c>
      <c r="AF29" s="57">
        <v>0</v>
      </c>
      <c r="AG29" s="59">
        <f t="shared" si="0"/>
        <v>148</v>
      </c>
      <c r="AH29" s="107">
        <f t="shared" si="3"/>
        <v>0</v>
      </c>
      <c r="AI29" s="108">
        <f t="shared" si="4"/>
        <v>0</v>
      </c>
      <c r="AJ29" s="108">
        <f t="shared" si="5"/>
        <v>0</v>
      </c>
      <c r="AK29" s="108">
        <f t="shared" si="6"/>
        <v>0</v>
      </c>
      <c r="AL29" s="108">
        <f t="shared" si="7"/>
        <v>0</v>
      </c>
      <c r="AM29" s="112">
        <f t="shared" si="8"/>
        <v>0</v>
      </c>
      <c r="AN29" s="113">
        <f t="shared" si="1"/>
        <v>0</v>
      </c>
      <c r="AO29" s="64">
        <f t="shared" si="2"/>
        <v>148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.75" customHeight="1">
      <c r="A30" s="65">
        <v>25</v>
      </c>
      <c r="B30" s="66" t="s">
        <v>96</v>
      </c>
      <c r="C30" s="67"/>
      <c r="D30" s="67">
        <v>4</v>
      </c>
      <c r="E30" s="68">
        <v>7</v>
      </c>
      <c r="F30" s="102">
        <v>1</v>
      </c>
      <c r="G30" s="103">
        <v>10</v>
      </c>
      <c r="H30" s="68">
        <v>0</v>
      </c>
      <c r="I30" s="102">
        <v>0</v>
      </c>
      <c r="J30" s="103">
        <v>0</v>
      </c>
      <c r="K30" s="68">
        <v>4</v>
      </c>
      <c r="L30" s="102">
        <v>23</v>
      </c>
      <c r="M30" s="103">
        <v>19</v>
      </c>
      <c r="N30" s="68">
        <v>0</v>
      </c>
      <c r="O30" s="102">
        <v>0</v>
      </c>
      <c r="P30" s="103">
        <v>0</v>
      </c>
      <c r="Q30" s="104">
        <v>0</v>
      </c>
      <c r="R30" s="55">
        <v>0</v>
      </c>
      <c r="S30" s="105">
        <v>0</v>
      </c>
      <c r="T30" s="56">
        <v>0</v>
      </c>
      <c r="U30" s="55">
        <v>0</v>
      </c>
      <c r="V30" s="54">
        <v>0</v>
      </c>
      <c r="W30" s="56">
        <v>23</v>
      </c>
      <c r="X30" s="55">
        <v>3</v>
      </c>
      <c r="Y30" s="54">
        <v>0</v>
      </c>
      <c r="Z30" s="56">
        <v>0</v>
      </c>
      <c r="AA30" s="55">
        <v>0</v>
      </c>
      <c r="AB30" s="57">
        <v>0</v>
      </c>
      <c r="AC30" s="106">
        <v>46</v>
      </c>
      <c r="AD30" s="56">
        <v>0</v>
      </c>
      <c r="AE30" s="55">
        <v>0</v>
      </c>
      <c r="AF30" s="57">
        <v>0</v>
      </c>
      <c r="AG30" s="59">
        <f t="shared" si="0"/>
        <v>136</v>
      </c>
      <c r="AH30" s="107">
        <f t="shared" si="3"/>
        <v>0</v>
      </c>
      <c r="AI30" s="108">
        <f t="shared" si="4"/>
        <v>0</v>
      </c>
      <c r="AJ30" s="108">
        <f t="shared" si="5"/>
        <v>0</v>
      </c>
      <c r="AK30" s="108">
        <f t="shared" si="6"/>
        <v>0</v>
      </c>
      <c r="AL30" s="108">
        <f t="shared" si="7"/>
        <v>0</v>
      </c>
      <c r="AM30" s="112">
        <f t="shared" si="8"/>
        <v>0</v>
      </c>
      <c r="AN30" s="113">
        <f t="shared" si="1"/>
        <v>0</v>
      </c>
      <c r="AO30" s="64">
        <f t="shared" si="2"/>
        <v>136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.75" customHeight="1">
      <c r="A31" s="170">
        <v>26</v>
      </c>
      <c r="B31" s="66" t="s">
        <v>97</v>
      </c>
      <c r="C31" s="67"/>
      <c r="D31" s="67">
        <v>123</v>
      </c>
      <c r="E31" s="68">
        <v>14</v>
      </c>
      <c r="F31" s="102">
        <v>18</v>
      </c>
      <c r="G31" s="103">
        <v>16</v>
      </c>
      <c r="H31" s="68">
        <v>11</v>
      </c>
      <c r="I31" s="102">
        <v>4</v>
      </c>
      <c r="J31" s="103">
        <v>10</v>
      </c>
      <c r="K31" s="68">
        <v>0</v>
      </c>
      <c r="L31" s="102">
        <v>0</v>
      </c>
      <c r="M31" s="103">
        <v>0</v>
      </c>
      <c r="N31" s="68">
        <v>10</v>
      </c>
      <c r="O31" s="102">
        <v>9</v>
      </c>
      <c r="P31" s="103">
        <v>9</v>
      </c>
      <c r="Q31" s="104">
        <v>18</v>
      </c>
      <c r="R31" s="55">
        <v>0</v>
      </c>
      <c r="S31" s="105">
        <v>0</v>
      </c>
      <c r="T31" s="56">
        <v>0</v>
      </c>
      <c r="U31" s="55">
        <v>0</v>
      </c>
      <c r="V31" s="54">
        <v>0</v>
      </c>
      <c r="W31" s="56">
        <v>0</v>
      </c>
      <c r="X31" s="55">
        <v>0</v>
      </c>
      <c r="Y31" s="54">
        <v>0</v>
      </c>
      <c r="Z31" s="56">
        <v>0</v>
      </c>
      <c r="AA31" s="55">
        <v>0</v>
      </c>
      <c r="AB31" s="57">
        <v>0</v>
      </c>
      <c r="AC31" s="106">
        <v>0</v>
      </c>
      <c r="AD31" s="56">
        <v>0</v>
      </c>
      <c r="AE31" s="55">
        <v>0</v>
      </c>
      <c r="AF31" s="57">
        <v>0</v>
      </c>
      <c r="AG31" s="59">
        <f t="shared" si="0"/>
        <v>119</v>
      </c>
      <c r="AH31" s="107">
        <f t="shared" si="3"/>
        <v>0</v>
      </c>
      <c r="AI31" s="108">
        <f t="shared" si="4"/>
        <v>0</v>
      </c>
      <c r="AJ31" s="108">
        <f t="shared" si="5"/>
        <v>0</v>
      </c>
      <c r="AK31" s="108">
        <f t="shared" si="6"/>
        <v>0</v>
      </c>
      <c r="AL31" s="108">
        <f t="shared" si="7"/>
        <v>0</v>
      </c>
      <c r="AM31" s="112">
        <f t="shared" si="8"/>
        <v>0</v>
      </c>
      <c r="AN31" s="113">
        <f t="shared" si="1"/>
        <v>0</v>
      </c>
      <c r="AO31" s="64">
        <f t="shared" si="2"/>
        <v>119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5.75" customHeight="1">
      <c r="A32" s="171">
        <v>27</v>
      </c>
      <c r="B32" s="160" t="s">
        <v>98</v>
      </c>
      <c r="C32" s="67"/>
      <c r="D32" s="156">
        <v>201</v>
      </c>
      <c r="E32" s="56">
        <v>0</v>
      </c>
      <c r="F32" s="55">
        <v>0</v>
      </c>
      <c r="G32" s="54">
        <v>0</v>
      </c>
      <c r="H32" s="56">
        <v>0</v>
      </c>
      <c r="I32" s="55">
        <v>0</v>
      </c>
      <c r="J32" s="54">
        <v>0</v>
      </c>
      <c r="K32" s="56">
        <v>0</v>
      </c>
      <c r="L32" s="55">
        <v>0</v>
      </c>
      <c r="M32" s="54">
        <v>0</v>
      </c>
      <c r="N32" s="56">
        <v>0</v>
      </c>
      <c r="O32" s="55">
        <v>0</v>
      </c>
      <c r="P32" s="54">
        <v>0</v>
      </c>
      <c r="Q32" s="104">
        <v>7</v>
      </c>
      <c r="R32" s="55">
        <v>17</v>
      </c>
      <c r="S32" s="105">
        <v>19</v>
      </c>
      <c r="T32" s="56">
        <v>0</v>
      </c>
      <c r="U32" s="55">
        <v>0</v>
      </c>
      <c r="V32" s="54">
        <v>0</v>
      </c>
      <c r="W32" s="56">
        <v>0</v>
      </c>
      <c r="X32" s="55">
        <v>0</v>
      </c>
      <c r="Y32" s="54">
        <v>0</v>
      </c>
      <c r="Z32" s="56">
        <v>0</v>
      </c>
      <c r="AA32" s="55">
        <v>0</v>
      </c>
      <c r="AB32" s="57">
        <v>0</v>
      </c>
      <c r="AC32" s="106">
        <v>68</v>
      </c>
      <c r="AD32" s="56">
        <v>0</v>
      </c>
      <c r="AE32" s="55">
        <v>0</v>
      </c>
      <c r="AF32" s="57">
        <v>0</v>
      </c>
      <c r="AG32" s="59">
        <f t="shared" si="0"/>
        <v>111</v>
      </c>
      <c r="AH32" s="107">
        <f t="shared" si="3"/>
        <v>0</v>
      </c>
      <c r="AI32" s="108">
        <f t="shared" si="4"/>
        <v>0</v>
      </c>
      <c r="AJ32" s="108">
        <f t="shared" si="5"/>
        <v>0</v>
      </c>
      <c r="AK32" s="108">
        <f t="shared" si="6"/>
        <v>0</v>
      </c>
      <c r="AL32" s="108">
        <f t="shared" si="7"/>
        <v>0</v>
      </c>
      <c r="AM32" s="112">
        <f t="shared" si="8"/>
        <v>0</v>
      </c>
      <c r="AN32" s="113">
        <f t="shared" si="1"/>
        <v>0</v>
      </c>
      <c r="AO32" s="64">
        <f t="shared" si="2"/>
        <v>111</v>
      </c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5.75" customHeight="1">
      <c r="A33" s="171">
        <v>28</v>
      </c>
      <c r="B33" s="66" t="s">
        <v>99</v>
      </c>
      <c r="C33" s="67"/>
      <c r="D33" s="156">
        <v>141</v>
      </c>
      <c r="E33" s="68">
        <v>0</v>
      </c>
      <c r="F33" s="102">
        <v>0</v>
      </c>
      <c r="G33" s="103">
        <v>0</v>
      </c>
      <c r="H33" s="68">
        <v>5</v>
      </c>
      <c r="I33" s="102">
        <v>20</v>
      </c>
      <c r="J33" s="103">
        <v>19</v>
      </c>
      <c r="K33" s="68">
        <v>0</v>
      </c>
      <c r="L33" s="102">
        <v>0</v>
      </c>
      <c r="M33" s="103">
        <v>0</v>
      </c>
      <c r="N33" s="68">
        <v>25</v>
      </c>
      <c r="O33" s="102">
        <v>25</v>
      </c>
      <c r="P33" s="103">
        <v>6</v>
      </c>
      <c r="Q33" s="104">
        <v>0</v>
      </c>
      <c r="R33" s="55">
        <v>0</v>
      </c>
      <c r="S33" s="105">
        <v>0</v>
      </c>
      <c r="T33" s="56">
        <v>0</v>
      </c>
      <c r="U33" s="55">
        <v>0</v>
      </c>
      <c r="V33" s="54">
        <v>0</v>
      </c>
      <c r="W33" s="56">
        <v>0</v>
      </c>
      <c r="X33" s="55">
        <v>0</v>
      </c>
      <c r="Y33" s="54">
        <v>0</v>
      </c>
      <c r="Z33" s="56">
        <v>0</v>
      </c>
      <c r="AA33" s="55">
        <v>0</v>
      </c>
      <c r="AB33" s="57">
        <v>0</v>
      </c>
      <c r="AC33" s="106">
        <v>0</v>
      </c>
      <c r="AD33" s="56">
        <v>0</v>
      </c>
      <c r="AE33" s="55">
        <v>0</v>
      </c>
      <c r="AF33" s="57">
        <v>0</v>
      </c>
      <c r="AG33" s="59">
        <f t="shared" si="0"/>
        <v>100</v>
      </c>
      <c r="AH33" s="107">
        <f t="shared" si="3"/>
        <v>0</v>
      </c>
      <c r="AI33" s="108">
        <f t="shared" si="4"/>
        <v>0</v>
      </c>
      <c r="AJ33" s="108">
        <f t="shared" si="5"/>
        <v>0</v>
      </c>
      <c r="AK33" s="108">
        <f t="shared" si="6"/>
        <v>0</v>
      </c>
      <c r="AL33" s="108">
        <f t="shared" si="7"/>
        <v>0</v>
      </c>
      <c r="AM33" s="112">
        <f t="shared" si="8"/>
        <v>0</v>
      </c>
      <c r="AN33" s="113">
        <f t="shared" si="1"/>
        <v>0</v>
      </c>
      <c r="AO33" s="64">
        <f t="shared" si="2"/>
        <v>100</v>
      </c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5.75" customHeight="1">
      <c r="A34" s="171">
        <v>29</v>
      </c>
      <c r="B34" s="155" t="s">
        <v>100</v>
      </c>
      <c r="C34" s="67"/>
      <c r="D34" s="156">
        <v>54</v>
      </c>
      <c r="E34" s="56">
        <v>0</v>
      </c>
      <c r="F34" s="55">
        <v>0</v>
      </c>
      <c r="G34" s="54">
        <v>0</v>
      </c>
      <c r="H34" s="56">
        <v>0</v>
      </c>
      <c r="I34" s="55">
        <v>0</v>
      </c>
      <c r="J34" s="54">
        <v>0</v>
      </c>
      <c r="K34" s="56">
        <v>0</v>
      </c>
      <c r="L34" s="55">
        <v>0</v>
      </c>
      <c r="M34" s="54">
        <v>0</v>
      </c>
      <c r="N34" s="56">
        <v>6</v>
      </c>
      <c r="O34" s="55">
        <v>8</v>
      </c>
      <c r="P34" s="54">
        <v>4</v>
      </c>
      <c r="Q34" s="104">
        <v>0</v>
      </c>
      <c r="R34" s="55">
        <v>0</v>
      </c>
      <c r="S34" s="105">
        <v>0</v>
      </c>
      <c r="T34" s="56">
        <v>0</v>
      </c>
      <c r="U34" s="55">
        <v>0</v>
      </c>
      <c r="V34" s="54">
        <v>0</v>
      </c>
      <c r="W34" s="56">
        <v>5</v>
      </c>
      <c r="X34" s="55">
        <v>5</v>
      </c>
      <c r="Y34" s="54">
        <v>9</v>
      </c>
      <c r="Z34" s="56">
        <v>9</v>
      </c>
      <c r="AA34" s="55">
        <v>9</v>
      </c>
      <c r="AB34" s="57">
        <v>8</v>
      </c>
      <c r="AC34" s="106">
        <v>0</v>
      </c>
      <c r="AD34" s="56">
        <v>12</v>
      </c>
      <c r="AE34" s="55">
        <v>12</v>
      </c>
      <c r="AF34" s="57">
        <v>12</v>
      </c>
      <c r="AG34" s="59">
        <f t="shared" si="0"/>
        <v>99</v>
      </c>
      <c r="AH34" s="107">
        <f t="shared" si="3"/>
        <v>0</v>
      </c>
      <c r="AI34" s="108">
        <f t="shared" si="4"/>
        <v>0</v>
      </c>
      <c r="AJ34" s="108">
        <f t="shared" si="5"/>
        <v>0</v>
      </c>
      <c r="AK34" s="108">
        <f t="shared" si="6"/>
        <v>0</v>
      </c>
      <c r="AL34" s="108">
        <f t="shared" si="7"/>
        <v>0</v>
      </c>
      <c r="AM34" s="112">
        <f t="shared" si="8"/>
        <v>0</v>
      </c>
      <c r="AN34" s="113">
        <f t="shared" si="1"/>
        <v>0</v>
      </c>
      <c r="AO34" s="64">
        <f t="shared" si="2"/>
        <v>99</v>
      </c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5.75" customHeight="1">
      <c r="A35" s="171">
        <v>30</v>
      </c>
      <c r="B35" s="144" t="s">
        <v>101</v>
      </c>
      <c r="C35" s="67"/>
      <c r="D35" s="67">
        <v>82</v>
      </c>
      <c r="E35" s="68">
        <v>25</v>
      </c>
      <c r="F35" s="102">
        <v>27</v>
      </c>
      <c r="G35" s="103">
        <v>19</v>
      </c>
      <c r="H35" s="68">
        <v>13</v>
      </c>
      <c r="I35" s="102">
        <v>10</v>
      </c>
      <c r="J35" s="103">
        <v>0</v>
      </c>
      <c r="K35" s="68">
        <v>0</v>
      </c>
      <c r="L35" s="102">
        <v>0</v>
      </c>
      <c r="M35" s="103">
        <v>0</v>
      </c>
      <c r="N35" s="68">
        <v>0</v>
      </c>
      <c r="O35" s="102">
        <v>0</v>
      </c>
      <c r="P35" s="103">
        <v>0</v>
      </c>
      <c r="Q35" s="104">
        <v>0</v>
      </c>
      <c r="R35" s="55">
        <v>0</v>
      </c>
      <c r="S35" s="105">
        <v>0</v>
      </c>
      <c r="T35" s="56">
        <v>0</v>
      </c>
      <c r="U35" s="55">
        <v>0</v>
      </c>
      <c r="V35" s="54">
        <v>0</v>
      </c>
      <c r="W35" s="56">
        <v>0</v>
      </c>
      <c r="X35" s="55">
        <v>0</v>
      </c>
      <c r="Y35" s="54">
        <v>0</v>
      </c>
      <c r="Z35" s="56">
        <v>0</v>
      </c>
      <c r="AA35" s="55">
        <v>0</v>
      </c>
      <c r="AB35" s="57">
        <v>0</v>
      </c>
      <c r="AC35" s="106">
        <v>0</v>
      </c>
      <c r="AD35" s="56">
        <v>0</v>
      </c>
      <c r="AE35" s="55">
        <v>0</v>
      </c>
      <c r="AF35" s="57">
        <v>0</v>
      </c>
      <c r="AG35" s="59">
        <f t="shared" si="0"/>
        <v>94</v>
      </c>
      <c r="AH35" s="107">
        <f t="shared" si="3"/>
        <v>0</v>
      </c>
      <c r="AI35" s="108">
        <f t="shared" si="4"/>
        <v>0</v>
      </c>
      <c r="AJ35" s="108">
        <f t="shared" si="5"/>
        <v>0</v>
      </c>
      <c r="AK35" s="108">
        <f t="shared" si="6"/>
        <v>0</v>
      </c>
      <c r="AL35" s="108">
        <f t="shared" si="7"/>
        <v>0</v>
      </c>
      <c r="AM35" s="112">
        <f t="shared" si="8"/>
        <v>0</v>
      </c>
      <c r="AN35" s="113">
        <f t="shared" si="1"/>
        <v>0</v>
      </c>
      <c r="AO35" s="64">
        <f t="shared" si="2"/>
        <v>94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5.75" customHeight="1">
      <c r="A36" s="171">
        <v>31</v>
      </c>
      <c r="B36" s="172" t="s">
        <v>102</v>
      </c>
      <c r="C36" s="67"/>
      <c r="D36" s="67">
        <v>3</v>
      </c>
      <c r="E36" s="68">
        <v>30</v>
      </c>
      <c r="F36" s="102">
        <v>30</v>
      </c>
      <c r="G36" s="103">
        <v>30</v>
      </c>
      <c r="H36" s="68">
        <v>0</v>
      </c>
      <c r="I36" s="102">
        <v>0</v>
      </c>
      <c r="J36" s="103">
        <v>0</v>
      </c>
      <c r="K36" s="68">
        <v>0</v>
      </c>
      <c r="L36" s="102">
        <v>0</v>
      </c>
      <c r="M36" s="103">
        <v>0</v>
      </c>
      <c r="N36" s="68">
        <v>0</v>
      </c>
      <c r="O36" s="102">
        <v>0</v>
      </c>
      <c r="P36" s="103">
        <v>0</v>
      </c>
      <c r="Q36" s="104">
        <v>0</v>
      </c>
      <c r="R36" s="55">
        <v>0</v>
      </c>
      <c r="S36" s="105">
        <v>0</v>
      </c>
      <c r="T36" s="56">
        <v>0</v>
      </c>
      <c r="U36" s="55">
        <v>0</v>
      </c>
      <c r="V36" s="54">
        <v>0</v>
      </c>
      <c r="W36" s="56">
        <v>0</v>
      </c>
      <c r="X36" s="55">
        <v>0</v>
      </c>
      <c r="Y36" s="54">
        <v>0</v>
      </c>
      <c r="Z36" s="56">
        <v>0</v>
      </c>
      <c r="AA36" s="55">
        <v>0</v>
      </c>
      <c r="AB36" s="57">
        <v>0</v>
      </c>
      <c r="AC36" s="106">
        <v>0</v>
      </c>
      <c r="AD36" s="56">
        <v>0</v>
      </c>
      <c r="AE36" s="55">
        <v>0</v>
      </c>
      <c r="AF36" s="57">
        <v>0</v>
      </c>
      <c r="AG36" s="59">
        <f t="shared" si="0"/>
        <v>90</v>
      </c>
      <c r="AH36" s="107">
        <f t="shared" si="3"/>
        <v>0</v>
      </c>
      <c r="AI36" s="108">
        <f t="shared" si="4"/>
        <v>0</v>
      </c>
      <c r="AJ36" s="108">
        <f t="shared" si="5"/>
        <v>0</v>
      </c>
      <c r="AK36" s="108">
        <f t="shared" si="6"/>
        <v>0</v>
      </c>
      <c r="AL36" s="108">
        <f t="shared" si="7"/>
        <v>0</v>
      </c>
      <c r="AM36" s="112">
        <f t="shared" si="8"/>
        <v>0</v>
      </c>
      <c r="AN36" s="113">
        <f t="shared" si="1"/>
        <v>0</v>
      </c>
      <c r="AO36" s="64">
        <f t="shared" si="2"/>
        <v>90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4.25" customHeight="1">
      <c r="A37" s="171">
        <v>32</v>
      </c>
      <c r="B37" s="160" t="s">
        <v>103</v>
      </c>
      <c r="C37" s="67"/>
      <c r="D37" s="67">
        <v>911</v>
      </c>
      <c r="E37" s="68">
        <v>11</v>
      </c>
      <c r="F37" s="102">
        <v>1</v>
      </c>
      <c r="G37" s="103">
        <v>0</v>
      </c>
      <c r="H37" s="68">
        <v>2</v>
      </c>
      <c r="I37" s="102">
        <v>6</v>
      </c>
      <c r="J37" s="103">
        <v>7</v>
      </c>
      <c r="K37" s="68">
        <v>0</v>
      </c>
      <c r="L37" s="102">
        <v>0</v>
      </c>
      <c r="M37" s="103">
        <v>0</v>
      </c>
      <c r="N37" s="68">
        <v>1</v>
      </c>
      <c r="O37" s="102">
        <v>7</v>
      </c>
      <c r="P37" s="103">
        <v>12</v>
      </c>
      <c r="Q37" s="173">
        <v>16</v>
      </c>
      <c r="R37" s="55">
        <v>0</v>
      </c>
      <c r="S37" s="105">
        <v>17</v>
      </c>
      <c r="T37" s="56">
        <v>2</v>
      </c>
      <c r="U37" s="55">
        <v>2</v>
      </c>
      <c r="V37" s="54">
        <v>0</v>
      </c>
      <c r="W37" s="56">
        <v>0</v>
      </c>
      <c r="X37" s="55">
        <v>0</v>
      </c>
      <c r="Y37" s="54">
        <v>0</v>
      </c>
      <c r="Z37" s="56">
        <v>0</v>
      </c>
      <c r="AA37" s="55">
        <v>0</v>
      </c>
      <c r="AB37" s="57">
        <v>0</v>
      </c>
      <c r="AC37" s="106">
        <v>0</v>
      </c>
      <c r="AD37" s="56">
        <v>0</v>
      </c>
      <c r="AE37" s="55">
        <v>0</v>
      </c>
      <c r="AF37" s="57">
        <v>0</v>
      </c>
      <c r="AG37" s="59">
        <f t="shared" si="0"/>
        <v>84</v>
      </c>
      <c r="AH37" s="107">
        <f t="shared" si="3"/>
        <v>0</v>
      </c>
      <c r="AI37" s="108">
        <f t="shared" si="4"/>
        <v>0</v>
      </c>
      <c r="AJ37" s="108">
        <f t="shared" si="5"/>
        <v>0</v>
      </c>
      <c r="AK37" s="108">
        <f t="shared" si="6"/>
        <v>0</v>
      </c>
      <c r="AL37" s="108">
        <f t="shared" si="7"/>
        <v>0</v>
      </c>
      <c r="AM37" s="112">
        <f t="shared" si="8"/>
        <v>0</v>
      </c>
      <c r="AN37" s="113">
        <f t="shared" si="1"/>
        <v>0</v>
      </c>
      <c r="AO37" s="64">
        <f t="shared" si="2"/>
        <v>84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4.25" customHeight="1">
      <c r="A38" s="171">
        <v>33</v>
      </c>
      <c r="B38" s="155" t="s">
        <v>104</v>
      </c>
      <c r="C38" s="67"/>
      <c r="D38" s="156">
        <v>127</v>
      </c>
      <c r="E38" s="56">
        <v>0</v>
      </c>
      <c r="F38" s="55">
        <v>0</v>
      </c>
      <c r="G38" s="54">
        <v>0</v>
      </c>
      <c r="H38" s="56">
        <v>0</v>
      </c>
      <c r="I38" s="55">
        <v>0</v>
      </c>
      <c r="J38" s="54">
        <v>0</v>
      </c>
      <c r="K38" s="56">
        <v>0</v>
      </c>
      <c r="L38" s="55">
        <v>0</v>
      </c>
      <c r="M38" s="54">
        <v>0</v>
      </c>
      <c r="N38" s="56">
        <v>0</v>
      </c>
      <c r="O38" s="55">
        <v>0</v>
      </c>
      <c r="P38" s="54">
        <v>0</v>
      </c>
      <c r="Q38" s="104">
        <v>0</v>
      </c>
      <c r="R38" s="55">
        <v>0</v>
      </c>
      <c r="S38" s="105">
        <v>0</v>
      </c>
      <c r="T38" s="56">
        <v>0</v>
      </c>
      <c r="U38" s="55">
        <v>0</v>
      </c>
      <c r="V38" s="54">
        <v>0</v>
      </c>
      <c r="W38" s="56">
        <v>0</v>
      </c>
      <c r="X38" s="55">
        <v>0</v>
      </c>
      <c r="Y38" s="54">
        <v>0</v>
      </c>
      <c r="Z38" s="56">
        <v>0</v>
      </c>
      <c r="AA38" s="55">
        <v>0</v>
      </c>
      <c r="AB38" s="57">
        <v>0</v>
      </c>
      <c r="AC38" s="106">
        <v>78</v>
      </c>
      <c r="AD38" s="56">
        <v>0</v>
      </c>
      <c r="AE38" s="55">
        <v>0</v>
      </c>
      <c r="AF38" s="57">
        <v>0</v>
      </c>
      <c r="AG38" s="59">
        <f t="shared" si="0"/>
        <v>78</v>
      </c>
      <c r="AH38" s="107">
        <f t="shared" si="3"/>
        <v>0</v>
      </c>
      <c r="AI38" s="108">
        <f t="shared" si="4"/>
        <v>0</v>
      </c>
      <c r="AJ38" s="108">
        <f t="shared" si="5"/>
        <v>0</v>
      </c>
      <c r="AK38" s="108">
        <f t="shared" si="6"/>
        <v>0</v>
      </c>
      <c r="AL38" s="108">
        <f t="shared" si="7"/>
        <v>0</v>
      </c>
      <c r="AM38" s="112">
        <f t="shared" si="8"/>
        <v>0</v>
      </c>
      <c r="AN38" s="113">
        <f t="shared" si="1"/>
        <v>0</v>
      </c>
      <c r="AO38" s="64">
        <f t="shared" si="2"/>
        <v>78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.75" customHeight="1">
      <c r="A39" s="171">
        <v>34</v>
      </c>
      <c r="B39" s="144" t="s">
        <v>105</v>
      </c>
      <c r="C39" s="67"/>
      <c r="D39" s="67">
        <v>53</v>
      </c>
      <c r="E39" s="68">
        <v>0</v>
      </c>
      <c r="F39" s="102">
        <v>0</v>
      </c>
      <c r="G39" s="103">
        <v>0</v>
      </c>
      <c r="H39" s="68">
        <v>0</v>
      </c>
      <c r="I39" s="102">
        <v>0</v>
      </c>
      <c r="J39" s="103">
        <v>0</v>
      </c>
      <c r="K39" s="68">
        <v>7</v>
      </c>
      <c r="L39" s="102">
        <v>12</v>
      </c>
      <c r="M39" s="103">
        <v>0</v>
      </c>
      <c r="N39" s="68">
        <v>0</v>
      </c>
      <c r="O39" s="102">
        <v>0</v>
      </c>
      <c r="P39" s="103">
        <v>0</v>
      </c>
      <c r="Q39" s="104">
        <v>0</v>
      </c>
      <c r="R39" s="55">
        <v>0</v>
      </c>
      <c r="S39" s="105">
        <v>0</v>
      </c>
      <c r="T39" s="56">
        <v>13</v>
      </c>
      <c r="U39" s="55">
        <v>2</v>
      </c>
      <c r="V39" s="54">
        <v>0</v>
      </c>
      <c r="W39" s="56">
        <v>0</v>
      </c>
      <c r="X39" s="55">
        <v>0</v>
      </c>
      <c r="Y39" s="54">
        <v>0</v>
      </c>
      <c r="Z39" s="56">
        <v>0</v>
      </c>
      <c r="AA39" s="55">
        <v>0</v>
      </c>
      <c r="AB39" s="57">
        <v>0</v>
      </c>
      <c r="AC39" s="106">
        <v>0</v>
      </c>
      <c r="AD39" s="56">
        <v>14</v>
      </c>
      <c r="AE39" s="55">
        <v>16</v>
      </c>
      <c r="AF39" s="57">
        <v>14</v>
      </c>
      <c r="AG39" s="59">
        <f t="shared" si="0"/>
        <v>78</v>
      </c>
      <c r="AH39" s="107">
        <f t="shared" si="3"/>
        <v>0</v>
      </c>
      <c r="AI39" s="108">
        <f t="shared" si="4"/>
        <v>0</v>
      </c>
      <c r="AJ39" s="108">
        <f t="shared" si="5"/>
        <v>0</v>
      </c>
      <c r="AK39" s="108">
        <f t="shared" si="6"/>
        <v>0</v>
      </c>
      <c r="AL39" s="108">
        <f t="shared" si="7"/>
        <v>0</v>
      </c>
      <c r="AM39" s="112">
        <f t="shared" si="8"/>
        <v>0</v>
      </c>
      <c r="AN39" s="113">
        <f t="shared" si="1"/>
        <v>0</v>
      </c>
      <c r="AO39" s="64">
        <f t="shared" si="2"/>
        <v>78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5.75" customHeight="1">
      <c r="A40" s="170">
        <v>35</v>
      </c>
      <c r="B40" s="144" t="s">
        <v>106</v>
      </c>
      <c r="C40" s="67"/>
      <c r="D40" s="67">
        <v>27</v>
      </c>
      <c r="E40" s="68">
        <v>0</v>
      </c>
      <c r="F40" s="102">
        <v>0</v>
      </c>
      <c r="G40" s="103">
        <v>0</v>
      </c>
      <c r="H40" s="68">
        <v>0</v>
      </c>
      <c r="I40" s="102">
        <v>23</v>
      </c>
      <c r="J40" s="103">
        <v>2</v>
      </c>
      <c r="K40" s="68">
        <v>0</v>
      </c>
      <c r="L40" s="102">
        <v>0</v>
      </c>
      <c r="M40" s="103">
        <v>0</v>
      </c>
      <c r="N40" s="68">
        <v>0</v>
      </c>
      <c r="O40" s="102">
        <v>0</v>
      </c>
      <c r="P40" s="103">
        <v>0</v>
      </c>
      <c r="Q40" s="104">
        <v>0</v>
      </c>
      <c r="R40" s="55">
        <v>0</v>
      </c>
      <c r="S40" s="105">
        <v>0</v>
      </c>
      <c r="T40" s="56">
        <v>5</v>
      </c>
      <c r="U40" s="55">
        <v>14</v>
      </c>
      <c r="V40" s="54">
        <v>0</v>
      </c>
      <c r="W40" s="56">
        <v>8</v>
      </c>
      <c r="X40" s="55">
        <v>7</v>
      </c>
      <c r="Y40" s="54">
        <v>13</v>
      </c>
      <c r="Z40" s="56">
        <v>0</v>
      </c>
      <c r="AA40" s="55">
        <v>0</v>
      </c>
      <c r="AB40" s="57">
        <v>0</v>
      </c>
      <c r="AC40" s="106">
        <v>0</v>
      </c>
      <c r="AD40" s="56">
        <v>0</v>
      </c>
      <c r="AE40" s="55">
        <v>0</v>
      </c>
      <c r="AF40" s="57">
        <v>0</v>
      </c>
      <c r="AG40" s="59">
        <f t="shared" si="0"/>
        <v>72</v>
      </c>
      <c r="AH40" s="107">
        <f t="shared" si="3"/>
        <v>0</v>
      </c>
      <c r="AI40" s="108">
        <f t="shared" si="4"/>
        <v>0</v>
      </c>
      <c r="AJ40" s="108">
        <f t="shared" si="5"/>
        <v>0</v>
      </c>
      <c r="AK40" s="108">
        <f t="shared" si="6"/>
        <v>0</v>
      </c>
      <c r="AL40" s="108">
        <f t="shared" si="7"/>
        <v>0</v>
      </c>
      <c r="AM40" s="112">
        <f t="shared" si="8"/>
        <v>0</v>
      </c>
      <c r="AN40" s="113">
        <f t="shared" si="1"/>
        <v>0</v>
      </c>
      <c r="AO40" s="64">
        <f t="shared" si="2"/>
        <v>72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5.75" customHeight="1">
      <c r="A41" s="171">
        <v>36</v>
      </c>
      <c r="B41" s="160" t="s">
        <v>107</v>
      </c>
      <c r="C41" s="67"/>
      <c r="D41" s="156">
        <v>86</v>
      </c>
      <c r="E41" s="56">
        <v>0</v>
      </c>
      <c r="F41" s="55">
        <v>0</v>
      </c>
      <c r="G41" s="54">
        <v>0</v>
      </c>
      <c r="H41" s="56">
        <v>0</v>
      </c>
      <c r="I41" s="55">
        <v>0</v>
      </c>
      <c r="J41" s="103">
        <v>0</v>
      </c>
      <c r="K41" s="68">
        <v>0</v>
      </c>
      <c r="L41" s="102">
        <v>0</v>
      </c>
      <c r="M41" s="103">
        <v>0</v>
      </c>
      <c r="N41" s="68">
        <v>0</v>
      </c>
      <c r="O41" s="102">
        <v>0</v>
      </c>
      <c r="P41" s="103">
        <v>0</v>
      </c>
      <c r="Q41" s="104">
        <v>0</v>
      </c>
      <c r="R41" s="55">
        <v>0</v>
      </c>
      <c r="S41" s="105">
        <v>0</v>
      </c>
      <c r="T41" s="56">
        <v>0</v>
      </c>
      <c r="U41" s="55">
        <v>2</v>
      </c>
      <c r="V41" s="54">
        <v>2</v>
      </c>
      <c r="W41" s="56">
        <v>0</v>
      </c>
      <c r="X41" s="55">
        <v>0</v>
      </c>
      <c r="Y41" s="54">
        <v>0</v>
      </c>
      <c r="Z41" s="56">
        <v>0</v>
      </c>
      <c r="AA41" s="55">
        <v>0</v>
      </c>
      <c r="AB41" s="57">
        <v>0</v>
      </c>
      <c r="AC41" s="106">
        <v>62</v>
      </c>
      <c r="AD41" s="56">
        <v>0</v>
      </c>
      <c r="AE41" s="55">
        <v>0</v>
      </c>
      <c r="AF41" s="57">
        <v>0</v>
      </c>
      <c r="AG41" s="59">
        <f t="shared" si="0"/>
        <v>66</v>
      </c>
      <c r="AH41" s="107">
        <f t="shared" si="3"/>
        <v>0</v>
      </c>
      <c r="AI41" s="108">
        <f t="shared" si="4"/>
        <v>0</v>
      </c>
      <c r="AJ41" s="108">
        <f t="shared" si="5"/>
        <v>0</v>
      </c>
      <c r="AK41" s="108">
        <f t="shared" si="6"/>
        <v>0</v>
      </c>
      <c r="AL41" s="108">
        <f t="shared" si="7"/>
        <v>0</v>
      </c>
      <c r="AM41" s="112">
        <f t="shared" si="8"/>
        <v>0</v>
      </c>
      <c r="AN41" s="113">
        <f t="shared" si="1"/>
        <v>0</v>
      </c>
      <c r="AO41" s="64">
        <f t="shared" si="2"/>
        <v>66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5.75" customHeight="1">
      <c r="A42" s="174">
        <v>37</v>
      </c>
      <c r="B42" s="144" t="s">
        <v>108</v>
      </c>
      <c r="C42" s="67"/>
      <c r="D42" s="67">
        <v>22</v>
      </c>
      <c r="E42" s="68">
        <v>0</v>
      </c>
      <c r="F42" s="102">
        <v>0</v>
      </c>
      <c r="G42" s="103">
        <v>0</v>
      </c>
      <c r="H42" s="68">
        <v>2</v>
      </c>
      <c r="I42" s="102">
        <v>2</v>
      </c>
      <c r="J42" s="103">
        <v>0</v>
      </c>
      <c r="K42" s="68">
        <v>8</v>
      </c>
      <c r="L42" s="102">
        <v>6</v>
      </c>
      <c r="M42" s="103">
        <v>0</v>
      </c>
      <c r="N42" s="68">
        <v>11</v>
      </c>
      <c r="O42" s="102">
        <v>14</v>
      </c>
      <c r="P42" s="103">
        <v>0</v>
      </c>
      <c r="Q42" s="104">
        <v>0</v>
      </c>
      <c r="R42" s="55">
        <v>18</v>
      </c>
      <c r="S42" s="105">
        <v>0</v>
      </c>
      <c r="T42" s="56">
        <v>0</v>
      </c>
      <c r="U42" s="55">
        <v>0</v>
      </c>
      <c r="V42" s="54">
        <v>0</v>
      </c>
      <c r="W42" s="56">
        <v>0</v>
      </c>
      <c r="X42" s="55">
        <v>0</v>
      </c>
      <c r="Y42" s="54">
        <v>0</v>
      </c>
      <c r="Z42" s="56">
        <v>0</v>
      </c>
      <c r="AA42" s="55">
        <v>0</v>
      </c>
      <c r="AB42" s="57">
        <v>0</v>
      </c>
      <c r="AC42" s="106">
        <v>0</v>
      </c>
      <c r="AD42" s="56">
        <v>0</v>
      </c>
      <c r="AE42" s="55">
        <v>0</v>
      </c>
      <c r="AF42" s="57">
        <v>0</v>
      </c>
      <c r="AG42" s="59">
        <f t="shared" si="0"/>
        <v>61</v>
      </c>
      <c r="AH42" s="107">
        <f t="shared" si="3"/>
        <v>0</v>
      </c>
      <c r="AI42" s="108">
        <f t="shared" si="4"/>
        <v>0</v>
      </c>
      <c r="AJ42" s="108">
        <f t="shared" si="5"/>
        <v>0</v>
      </c>
      <c r="AK42" s="108">
        <f t="shared" si="6"/>
        <v>0</v>
      </c>
      <c r="AL42" s="108">
        <f t="shared" si="7"/>
        <v>0</v>
      </c>
      <c r="AM42" s="112">
        <f t="shared" si="8"/>
        <v>0</v>
      </c>
      <c r="AN42" s="113">
        <f t="shared" si="1"/>
        <v>0</v>
      </c>
      <c r="AO42" s="64">
        <f t="shared" si="2"/>
        <v>61</v>
      </c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5.75" customHeight="1">
      <c r="A43" s="174">
        <v>38</v>
      </c>
      <c r="B43" s="155" t="s">
        <v>109</v>
      </c>
      <c r="C43" s="67"/>
      <c r="D43" s="67">
        <v>133</v>
      </c>
      <c r="E43" s="68">
        <v>0</v>
      </c>
      <c r="F43" s="102">
        <v>0</v>
      </c>
      <c r="G43" s="103">
        <v>0</v>
      </c>
      <c r="H43" s="68">
        <v>7</v>
      </c>
      <c r="I43" s="102">
        <v>5</v>
      </c>
      <c r="J43" s="103">
        <v>9</v>
      </c>
      <c r="K43" s="68">
        <v>0</v>
      </c>
      <c r="L43" s="102">
        <v>0</v>
      </c>
      <c r="M43" s="103">
        <v>0</v>
      </c>
      <c r="N43" s="68">
        <v>13</v>
      </c>
      <c r="O43" s="102">
        <v>17</v>
      </c>
      <c r="P43" s="103">
        <v>8</v>
      </c>
      <c r="Q43" s="104">
        <v>0</v>
      </c>
      <c r="R43" s="55">
        <v>0</v>
      </c>
      <c r="S43" s="105">
        <v>0</v>
      </c>
      <c r="T43" s="56">
        <v>0</v>
      </c>
      <c r="U43" s="55">
        <v>0</v>
      </c>
      <c r="V43" s="54">
        <v>0</v>
      </c>
      <c r="W43" s="56">
        <v>0</v>
      </c>
      <c r="X43" s="55">
        <v>0</v>
      </c>
      <c r="Y43" s="54">
        <v>0</v>
      </c>
      <c r="Z43" s="56">
        <v>0</v>
      </c>
      <c r="AA43" s="55">
        <v>0</v>
      </c>
      <c r="AB43" s="57">
        <v>0</v>
      </c>
      <c r="AC43" s="106">
        <v>0</v>
      </c>
      <c r="AD43" s="56">
        <v>0</v>
      </c>
      <c r="AE43" s="55">
        <v>0</v>
      </c>
      <c r="AF43" s="57">
        <v>0</v>
      </c>
      <c r="AG43" s="59">
        <f t="shared" si="0"/>
        <v>59</v>
      </c>
      <c r="AH43" s="107">
        <f t="shared" si="3"/>
        <v>0</v>
      </c>
      <c r="AI43" s="108">
        <f t="shared" si="4"/>
        <v>0</v>
      </c>
      <c r="AJ43" s="108">
        <f t="shared" si="5"/>
        <v>0</v>
      </c>
      <c r="AK43" s="108">
        <f t="shared" si="6"/>
        <v>0</v>
      </c>
      <c r="AL43" s="108">
        <f t="shared" si="7"/>
        <v>0</v>
      </c>
      <c r="AM43" s="112">
        <f t="shared" si="8"/>
        <v>0</v>
      </c>
      <c r="AN43" s="113">
        <f t="shared" si="1"/>
        <v>0</v>
      </c>
      <c r="AO43" s="64">
        <f t="shared" si="2"/>
        <v>59</v>
      </c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5.75" customHeight="1">
      <c r="A44" s="174">
        <v>39</v>
      </c>
      <c r="B44" s="160" t="s">
        <v>110</v>
      </c>
      <c r="C44" s="67"/>
      <c r="D44" s="156">
        <v>21</v>
      </c>
      <c r="E44" s="68">
        <v>0</v>
      </c>
      <c r="F44" s="102">
        <v>0</v>
      </c>
      <c r="G44" s="103">
        <v>0</v>
      </c>
      <c r="H44" s="56">
        <v>0</v>
      </c>
      <c r="I44" s="55">
        <v>0</v>
      </c>
      <c r="J44" s="54">
        <v>0</v>
      </c>
      <c r="K44" s="56">
        <v>0</v>
      </c>
      <c r="L44" s="55">
        <v>0</v>
      </c>
      <c r="M44" s="54">
        <v>0</v>
      </c>
      <c r="N44" s="56">
        <v>0</v>
      </c>
      <c r="O44" s="55">
        <v>0</v>
      </c>
      <c r="P44" s="54">
        <v>0</v>
      </c>
      <c r="Q44" s="104">
        <v>0</v>
      </c>
      <c r="R44" s="55">
        <v>0</v>
      </c>
      <c r="S44" s="105">
        <v>0</v>
      </c>
      <c r="T44" s="56">
        <v>8</v>
      </c>
      <c r="U44" s="55">
        <v>10</v>
      </c>
      <c r="V44" s="54">
        <v>12</v>
      </c>
      <c r="W44" s="56">
        <v>11</v>
      </c>
      <c r="X44" s="55">
        <v>11</v>
      </c>
      <c r="Y44" s="54">
        <v>5</v>
      </c>
      <c r="Z44" s="56">
        <v>0</v>
      </c>
      <c r="AA44" s="55">
        <v>0</v>
      </c>
      <c r="AB44" s="57">
        <v>0</v>
      </c>
      <c r="AC44" s="106">
        <v>0</v>
      </c>
      <c r="AD44" s="56">
        <v>0</v>
      </c>
      <c r="AE44" s="55">
        <v>0</v>
      </c>
      <c r="AF44" s="57">
        <v>0</v>
      </c>
      <c r="AG44" s="59">
        <f t="shared" si="0"/>
        <v>57</v>
      </c>
      <c r="AH44" s="107">
        <f t="shared" si="3"/>
        <v>0</v>
      </c>
      <c r="AI44" s="108">
        <f t="shared" si="4"/>
        <v>0</v>
      </c>
      <c r="AJ44" s="108">
        <f t="shared" si="5"/>
        <v>0</v>
      </c>
      <c r="AK44" s="108">
        <f t="shared" si="6"/>
        <v>0</v>
      </c>
      <c r="AL44" s="108">
        <f t="shared" si="7"/>
        <v>0</v>
      </c>
      <c r="AM44" s="112">
        <f t="shared" si="8"/>
        <v>0</v>
      </c>
      <c r="AN44" s="113">
        <f t="shared" si="1"/>
        <v>0</v>
      </c>
      <c r="AO44" s="64">
        <f t="shared" si="2"/>
        <v>57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5.75" customHeight="1">
      <c r="A45" s="174">
        <v>40</v>
      </c>
      <c r="B45" s="144" t="s">
        <v>111</v>
      </c>
      <c r="C45" s="67"/>
      <c r="D45" s="67">
        <v>334</v>
      </c>
      <c r="E45" s="68">
        <v>0</v>
      </c>
      <c r="F45" s="102">
        <v>0</v>
      </c>
      <c r="G45" s="103">
        <v>0</v>
      </c>
      <c r="H45" s="68">
        <v>3</v>
      </c>
      <c r="I45" s="102">
        <v>2</v>
      </c>
      <c r="J45" s="103">
        <v>2</v>
      </c>
      <c r="K45" s="68">
        <v>5</v>
      </c>
      <c r="L45" s="102">
        <v>9</v>
      </c>
      <c r="M45" s="103">
        <v>10</v>
      </c>
      <c r="N45" s="68">
        <v>0</v>
      </c>
      <c r="O45" s="102">
        <v>0</v>
      </c>
      <c r="P45" s="103">
        <v>0</v>
      </c>
      <c r="Q45" s="104">
        <v>0</v>
      </c>
      <c r="R45" s="55">
        <v>0</v>
      </c>
      <c r="S45" s="105">
        <v>0</v>
      </c>
      <c r="T45" s="56">
        <v>6</v>
      </c>
      <c r="U45" s="55">
        <v>6</v>
      </c>
      <c r="V45" s="54">
        <v>10</v>
      </c>
      <c r="W45" s="56">
        <v>0</v>
      </c>
      <c r="X45" s="55">
        <v>0</v>
      </c>
      <c r="Y45" s="54">
        <v>0</v>
      </c>
      <c r="Z45" s="56">
        <v>0</v>
      </c>
      <c r="AA45" s="55">
        <v>0</v>
      </c>
      <c r="AB45" s="57">
        <v>0</v>
      </c>
      <c r="AC45" s="106">
        <v>0</v>
      </c>
      <c r="AD45" s="56">
        <v>0</v>
      </c>
      <c r="AE45" s="55">
        <v>0</v>
      </c>
      <c r="AF45" s="57">
        <v>0</v>
      </c>
      <c r="AG45" s="59">
        <f t="shared" si="0"/>
        <v>53</v>
      </c>
      <c r="AH45" s="107">
        <f t="shared" si="3"/>
        <v>0</v>
      </c>
      <c r="AI45" s="108">
        <f t="shared" si="4"/>
        <v>0</v>
      </c>
      <c r="AJ45" s="108">
        <f t="shared" si="5"/>
        <v>0</v>
      </c>
      <c r="AK45" s="108">
        <f t="shared" si="6"/>
        <v>0</v>
      </c>
      <c r="AL45" s="108">
        <f t="shared" si="7"/>
        <v>0</v>
      </c>
      <c r="AM45" s="112">
        <f t="shared" si="8"/>
        <v>0</v>
      </c>
      <c r="AN45" s="113">
        <f t="shared" si="1"/>
        <v>0</v>
      </c>
      <c r="AO45" s="64">
        <f t="shared" si="2"/>
        <v>53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5.75" customHeight="1">
      <c r="A46" s="175">
        <v>41</v>
      </c>
      <c r="B46" s="66" t="s">
        <v>112</v>
      </c>
      <c r="C46" s="67"/>
      <c r="D46" s="67">
        <v>124</v>
      </c>
      <c r="E46" s="68">
        <v>0</v>
      </c>
      <c r="F46" s="102">
        <v>0</v>
      </c>
      <c r="G46" s="103">
        <v>0</v>
      </c>
      <c r="H46" s="68">
        <v>2</v>
      </c>
      <c r="I46" s="102">
        <v>7</v>
      </c>
      <c r="J46" s="103">
        <v>2</v>
      </c>
      <c r="K46" s="68">
        <v>0</v>
      </c>
      <c r="L46" s="102">
        <v>0</v>
      </c>
      <c r="M46" s="103">
        <v>0</v>
      </c>
      <c r="N46" s="68">
        <v>0</v>
      </c>
      <c r="O46" s="102">
        <v>0</v>
      </c>
      <c r="P46" s="103">
        <v>0</v>
      </c>
      <c r="Q46" s="104">
        <v>0</v>
      </c>
      <c r="R46" s="55">
        <v>15</v>
      </c>
      <c r="S46" s="105">
        <v>15</v>
      </c>
      <c r="T46" s="56">
        <v>0</v>
      </c>
      <c r="U46" s="55">
        <v>0</v>
      </c>
      <c r="V46" s="54">
        <v>0</v>
      </c>
      <c r="W46" s="56">
        <v>0</v>
      </c>
      <c r="X46" s="55">
        <v>0</v>
      </c>
      <c r="Y46" s="54">
        <v>0</v>
      </c>
      <c r="Z46" s="56">
        <v>6</v>
      </c>
      <c r="AA46" s="55">
        <v>6</v>
      </c>
      <c r="AB46" s="57">
        <v>0</v>
      </c>
      <c r="AC46" s="106">
        <v>0</v>
      </c>
      <c r="AD46" s="56">
        <v>0</v>
      </c>
      <c r="AE46" s="55">
        <v>0</v>
      </c>
      <c r="AF46" s="57">
        <v>0</v>
      </c>
      <c r="AG46" s="59">
        <f t="shared" si="0"/>
        <v>53</v>
      </c>
      <c r="AH46" s="107">
        <f t="shared" si="3"/>
        <v>0</v>
      </c>
      <c r="AI46" s="108">
        <f t="shared" si="4"/>
        <v>0</v>
      </c>
      <c r="AJ46" s="108">
        <f t="shared" si="5"/>
        <v>0</v>
      </c>
      <c r="AK46" s="108">
        <f t="shared" si="6"/>
        <v>0</v>
      </c>
      <c r="AL46" s="108">
        <f t="shared" si="7"/>
        <v>0</v>
      </c>
      <c r="AM46" s="112">
        <f t="shared" si="8"/>
        <v>0</v>
      </c>
      <c r="AN46" s="113">
        <f t="shared" si="1"/>
        <v>0</v>
      </c>
      <c r="AO46" s="64">
        <f t="shared" si="2"/>
        <v>53</v>
      </c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5.75" customHeight="1">
      <c r="A47" s="175">
        <v>42</v>
      </c>
      <c r="B47" s="155" t="s">
        <v>113</v>
      </c>
      <c r="C47" s="67"/>
      <c r="D47" s="156">
        <v>77</v>
      </c>
      <c r="E47" s="56">
        <v>0</v>
      </c>
      <c r="F47" s="55">
        <v>0</v>
      </c>
      <c r="G47" s="54">
        <v>0</v>
      </c>
      <c r="H47" s="56">
        <v>0</v>
      </c>
      <c r="I47" s="102">
        <v>0</v>
      </c>
      <c r="J47" s="54">
        <v>0</v>
      </c>
      <c r="K47" s="56">
        <v>0</v>
      </c>
      <c r="L47" s="55">
        <v>0</v>
      </c>
      <c r="M47" s="54">
        <v>0</v>
      </c>
      <c r="N47" s="56">
        <v>0</v>
      </c>
      <c r="O47" s="55">
        <v>0</v>
      </c>
      <c r="P47" s="103">
        <v>0</v>
      </c>
      <c r="Q47" s="104">
        <v>0</v>
      </c>
      <c r="R47" s="55">
        <v>0</v>
      </c>
      <c r="S47" s="105">
        <v>0</v>
      </c>
      <c r="T47" s="56">
        <v>0</v>
      </c>
      <c r="U47" s="55">
        <v>0</v>
      </c>
      <c r="V47" s="54">
        <v>0</v>
      </c>
      <c r="W47" s="56">
        <v>4</v>
      </c>
      <c r="X47" s="55">
        <v>2</v>
      </c>
      <c r="Y47" s="54">
        <v>6</v>
      </c>
      <c r="Z47" s="56">
        <v>4</v>
      </c>
      <c r="AA47" s="55">
        <v>5</v>
      </c>
      <c r="AB47" s="57">
        <v>0</v>
      </c>
      <c r="AC47" s="106">
        <v>30</v>
      </c>
      <c r="AD47" s="56">
        <v>0</v>
      </c>
      <c r="AE47" s="55">
        <v>0</v>
      </c>
      <c r="AF47" s="57">
        <v>0</v>
      </c>
      <c r="AG47" s="59">
        <f t="shared" si="0"/>
        <v>51</v>
      </c>
      <c r="AH47" s="107">
        <f t="shared" si="3"/>
        <v>0</v>
      </c>
      <c r="AI47" s="108">
        <f t="shared" si="4"/>
        <v>0</v>
      </c>
      <c r="AJ47" s="108">
        <f t="shared" si="5"/>
        <v>0</v>
      </c>
      <c r="AK47" s="108">
        <f t="shared" si="6"/>
        <v>0</v>
      </c>
      <c r="AL47" s="108">
        <f t="shared" si="7"/>
        <v>0</v>
      </c>
      <c r="AM47" s="112">
        <f t="shared" si="8"/>
        <v>0</v>
      </c>
      <c r="AN47" s="113">
        <f t="shared" si="1"/>
        <v>0</v>
      </c>
      <c r="AO47" s="64">
        <f t="shared" si="2"/>
        <v>51</v>
      </c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5.75" customHeight="1">
      <c r="A48" s="175">
        <v>43</v>
      </c>
      <c r="B48" s="176" t="s">
        <v>114</v>
      </c>
      <c r="C48" s="177"/>
      <c r="D48" s="178">
        <v>88</v>
      </c>
      <c r="E48" s="179">
        <v>0</v>
      </c>
      <c r="F48" s="180">
        <v>0</v>
      </c>
      <c r="G48" s="181">
        <v>0</v>
      </c>
      <c r="H48" s="179">
        <v>0</v>
      </c>
      <c r="I48" s="180">
        <v>0</v>
      </c>
      <c r="J48" s="182">
        <v>0</v>
      </c>
      <c r="K48" s="183">
        <v>0</v>
      </c>
      <c r="L48" s="184">
        <v>0</v>
      </c>
      <c r="M48" s="182">
        <v>0</v>
      </c>
      <c r="N48" s="183">
        <v>0</v>
      </c>
      <c r="O48" s="184">
        <v>0</v>
      </c>
      <c r="P48" s="182">
        <v>0</v>
      </c>
      <c r="Q48" s="104">
        <v>0</v>
      </c>
      <c r="R48" s="55">
        <v>0</v>
      </c>
      <c r="S48" s="105">
        <v>0</v>
      </c>
      <c r="T48" s="56">
        <v>0</v>
      </c>
      <c r="U48" s="55">
        <v>9</v>
      </c>
      <c r="V48" s="54">
        <v>2</v>
      </c>
      <c r="W48" s="56">
        <v>10</v>
      </c>
      <c r="X48" s="55">
        <v>12</v>
      </c>
      <c r="Y48" s="54">
        <v>14</v>
      </c>
      <c r="Z48" s="56">
        <v>0</v>
      </c>
      <c r="AA48" s="55">
        <v>0</v>
      </c>
      <c r="AB48" s="57">
        <v>0</v>
      </c>
      <c r="AC48" s="106">
        <v>0</v>
      </c>
      <c r="AD48" s="56">
        <v>0</v>
      </c>
      <c r="AE48" s="55">
        <v>0</v>
      </c>
      <c r="AF48" s="57">
        <v>0</v>
      </c>
      <c r="AG48" s="59">
        <f t="shared" si="0"/>
        <v>47</v>
      </c>
      <c r="AH48" s="107">
        <f t="shared" si="3"/>
        <v>0</v>
      </c>
      <c r="AI48" s="108">
        <f t="shared" si="4"/>
        <v>0</v>
      </c>
      <c r="AJ48" s="108">
        <f t="shared" si="5"/>
        <v>0</v>
      </c>
      <c r="AK48" s="108">
        <f t="shared" si="6"/>
        <v>0</v>
      </c>
      <c r="AL48" s="108">
        <f t="shared" si="7"/>
        <v>0</v>
      </c>
      <c r="AM48" s="112">
        <f t="shared" si="8"/>
        <v>0</v>
      </c>
      <c r="AN48" s="113">
        <f t="shared" si="1"/>
        <v>0</v>
      </c>
      <c r="AO48" s="64">
        <f t="shared" si="2"/>
        <v>47</v>
      </c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5.75" customHeight="1">
      <c r="A49" s="175">
        <v>44</v>
      </c>
      <c r="B49" s="176" t="s">
        <v>115</v>
      </c>
      <c r="C49" s="177"/>
      <c r="D49" s="178">
        <v>31</v>
      </c>
      <c r="E49" s="179">
        <v>0</v>
      </c>
      <c r="F49" s="180">
        <v>0</v>
      </c>
      <c r="G49" s="181">
        <v>0</v>
      </c>
      <c r="H49" s="179">
        <v>0</v>
      </c>
      <c r="I49" s="180">
        <v>0</v>
      </c>
      <c r="J49" s="182">
        <v>0</v>
      </c>
      <c r="K49" s="183">
        <v>0</v>
      </c>
      <c r="L49" s="184">
        <v>0</v>
      </c>
      <c r="M49" s="182">
        <v>0</v>
      </c>
      <c r="N49" s="183">
        <v>0</v>
      </c>
      <c r="O49" s="184">
        <v>0</v>
      </c>
      <c r="P49" s="182">
        <v>0</v>
      </c>
      <c r="Q49" s="104">
        <v>0</v>
      </c>
      <c r="R49" s="55">
        <v>0</v>
      </c>
      <c r="S49" s="105">
        <v>0</v>
      </c>
      <c r="T49" s="56">
        <v>0</v>
      </c>
      <c r="U49" s="55">
        <v>0</v>
      </c>
      <c r="V49" s="54">
        <v>0</v>
      </c>
      <c r="W49" s="56">
        <v>0</v>
      </c>
      <c r="X49" s="55">
        <v>0</v>
      </c>
      <c r="Y49" s="54">
        <v>0</v>
      </c>
      <c r="Z49" s="56">
        <v>0</v>
      </c>
      <c r="AA49" s="55">
        <v>0</v>
      </c>
      <c r="AB49" s="57">
        <v>0</v>
      </c>
      <c r="AC49" s="106">
        <v>44</v>
      </c>
      <c r="AD49" s="56">
        <v>0</v>
      </c>
      <c r="AE49" s="55">
        <v>0</v>
      </c>
      <c r="AF49" s="57">
        <v>0</v>
      </c>
      <c r="AG49" s="59">
        <f t="shared" si="0"/>
        <v>44</v>
      </c>
      <c r="AH49" s="185">
        <f t="shared" si="3"/>
        <v>0</v>
      </c>
      <c r="AI49" s="186">
        <f t="shared" si="4"/>
        <v>0</v>
      </c>
      <c r="AJ49" s="186">
        <f t="shared" si="5"/>
        <v>0</v>
      </c>
      <c r="AK49" s="186">
        <f t="shared" si="6"/>
        <v>0</v>
      </c>
      <c r="AL49" s="186">
        <f t="shared" si="7"/>
        <v>0</v>
      </c>
      <c r="AM49" s="187">
        <f t="shared" si="8"/>
        <v>0</v>
      </c>
      <c r="AN49" s="188">
        <f t="shared" si="1"/>
        <v>0</v>
      </c>
      <c r="AO49" s="64">
        <f t="shared" si="2"/>
        <v>44</v>
      </c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5.75" customHeight="1">
      <c r="A50" s="175">
        <v>45</v>
      </c>
      <c r="B50" s="189" t="s">
        <v>116</v>
      </c>
      <c r="C50" s="177"/>
      <c r="D50" s="178">
        <v>12</v>
      </c>
      <c r="E50" s="179">
        <v>0</v>
      </c>
      <c r="F50" s="180">
        <v>0</v>
      </c>
      <c r="G50" s="181">
        <v>0</v>
      </c>
      <c r="H50" s="183">
        <v>0</v>
      </c>
      <c r="I50" s="184">
        <v>0</v>
      </c>
      <c r="J50" s="182">
        <v>0</v>
      </c>
      <c r="K50" s="183">
        <v>0</v>
      </c>
      <c r="L50" s="184">
        <v>0</v>
      </c>
      <c r="M50" s="182">
        <v>0</v>
      </c>
      <c r="N50" s="183">
        <v>0</v>
      </c>
      <c r="O50" s="184">
        <v>0</v>
      </c>
      <c r="P50" s="182">
        <v>0</v>
      </c>
      <c r="Q50" s="104">
        <v>0</v>
      </c>
      <c r="R50" s="55">
        <v>0</v>
      </c>
      <c r="S50" s="105">
        <v>0</v>
      </c>
      <c r="T50" s="56">
        <v>0</v>
      </c>
      <c r="U50" s="55">
        <v>0</v>
      </c>
      <c r="V50" s="54">
        <v>0</v>
      </c>
      <c r="W50" s="56">
        <v>9</v>
      </c>
      <c r="X50" s="55">
        <v>4</v>
      </c>
      <c r="Y50" s="54">
        <v>0</v>
      </c>
      <c r="Z50" s="56">
        <v>3</v>
      </c>
      <c r="AA50" s="55">
        <v>0</v>
      </c>
      <c r="AB50" s="57">
        <v>0</v>
      </c>
      <c r="AC50" s="106">
        <v>0</v>
      </c>
      <c r="AD50" s="56">
        <v>13</v>
      </c>
      <c r="AE50" s="55">
        <v>13</v>
      </c>
      <c r="AF50" s="57">
        <v>0</v>
      </c>
      <c r="AG50" s="59">
        <f t="shared" si="0"/>
        <v>42</v>
      </c>
      <c r="AH50" s="77">
        <f t="shared" si="3"/>
        <v>0</v>
      </c>
      <c r="AI50" s="77">
        <f t="shared" si="4"/>
        <v>0</v>
      </c>
      <c r="AJ50" s="77">
        <f t="shared" si="5"/>
        <v>0</v>
      </c>
      <c r="AK50" s="77">
        <f t="shared" si="6"/>
        <v>0</v>
      </c>
      <c r="AL50" s="77">
        <f t="shared" si="7"/>
        <v>0</v>
      </c>
      <c r="AM50" s="77">
        <f t="shared" si="8"/>
        <v>0</v>
      </c>
      <c r="AN50" s="77">
        <f t="shared" si="1"/>
        <v>0</v>
      </c>
      <c r="AO50" s="190">
        <f t="shared" si="2"/>
        <v>42</v>
      </c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5.75" customHeight="1">
      <c r="A51" s="175">
        <v>46</v>
      </c>
      <c r="B51" s="176" t="s">
        <v>117</v>
      </c>
      <c r="C51" s="177"/>
      <c r="D51" s="178">
        <v>14</v>
      </c>
      <c r="E51" s="179">
        <v>0</v>
      </c>
      <c r="F51" s="180">
        <v>0</v>
      </c>
      <c r="G51" s="181">
        <v>0</v>
      </c>
      <c r="H51" s="179">
        <v>0</v>
      </c>
      <c r="I51" s="180">
        <v>0</v>
      </c>
      <c r="J51" s="182">
        <v>0</v>
      </c>
      <c r="K51" s="183">
        <v>0</v>
      </c>
      <c r="L51" s="184">
        <v>0</v>
      </c>
      <c r="M51" s="182">
        <v>0</v>
      </c>
      <c r="N51" s="183">
        <v>0</v>
      </c>
      <c r="O51" s="184">
        <v>0</v>
      </c>
      <c r="P51" s="182">
        <v>0</v>
      </c>
      <c r="Q51" s="104">
        <v>0</v>
      </c>
      <c r="R51" s="55">
        <v>0</v>
      </c>
      <c r="S51" s="105">
        <v>0</v>
      </c>
      <c r="T51" s="56">
        <v>0</v>
      </c>
      <c r="U51" s="55">
        <v>0</v>
      </c>
      <c r="V51" s="54">
        <v>0</v>
      </c>
      <c r="W51" s="56">
        <v>0</v>
      </c>
      <c r="X51" s="55">
        <v>0</v>
      </c>
      <c r="Y51" s="54">
        <v>0</v>
      </c>
      <c r="Z51" s="56">
        <v>0</v>
      </c>
      <c r="AA51" s="55">
        <v>0</v>
      </c>
      <c r="AB51" s="57">
        <v>0</v>
      </c>
      <c r="AC51" s="106">
        <v>41</v>
      </c>
      <c r="AD51" s="56">
        <v>0</v>
      </c>
      <c r="AE51" s="55">
        <v>0</v>
      </c>
      <c r="AF51" s="57">
        <v>0</v>
      </c>
      <c r="AG51" s="59">
        <f t="shared" si="0"/>
        <v>41</v>
      </c>
      <c r="AH51" s="77">
        <f t="shared" si="3"/>
        <v>0</v>
      </c>
      <c r="AI51" s="77">
        <f t="shared" si="4"/>
        <v>0</v>
      </c>
      <c r="AJ51" s="77">
        <f t="shared" si="5"/>
        <v>0</v>
      </c>
      <c r="AK51" s="77">
        <f t="shared" si="6"/>
        <v>0</v>
      </c>
      <c r="AL51" s="77">
        <f t="shared" si="7"/>
        <v>0</v>
      </c>
      <c r="AM51" s="77">
        <f t="shared" si="8"/>
        <v>0</v>
      </c>
      <c r="AN51" s="77">
        <f t="shared" si="1"/>
        <v>0</v>
      </c>
      <c r="AO51" s="190">
        <f t="shared" si="2"/>
        <v>41</v>
      </c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5.75" customHeight="1">
      <c r="A52" s="175">
        <v>47</v>
      </c>
      <c r="B52" s="191" t="s">
        <v>118</v>
      </c>
      <c r="C52" s="177"/>
      <c r="D52" s="177">
        <v>7</v>
      </c>
      <c r="E52" s="183">
        <v>0</v>
      </c>
      <c r="F52" s="184">
        <v>0</v>
      </c>
      <c r="G52" s="182">
        <v>0</v>
      </c>
      <c r="H52" s="183">
        <v>8</v>
      </c>
      <c r="I52" s="184">
        <v>3</v>
      </c>
      <c r="J52" s="182">
        <v>5</v>
      </c>
      <c r="K52" s="183">
        <v>0</v>
      </c>
      <c r="L52" s="184">
        <v>0</v>
      </c>
      <c r="M52" s="182">
        <v>0</v>
      </c>
      <c r="N52" s="183">
        <v>0</v>
      </c>
      <c r="O52" s="184">
        <v>11</v>
      </c>
      <c r="P52" s="182">
        <v>11</v>
      </c>
      <c r="Q52" s="104">
        <v>0</v>
      </c>
      <c r="R52" s="55">
        <v>0</v>
      </c>
      <c r="S52" s="105">
        <v>0</v>
      </c>
      <c r="T52" s="56">
        <v>0</v>
      </c>
      <c r="U52" s="55">
        <v>0</v>
      </c>
      <c r="V52" s="54">
        <v>0</v>
      </c>
      <c r="W52" s="56">
        <v>0</v>
      </c>
      <c r="X52" s="55">
        <v>0</v>
      </c>
      <c r="Y52" s="54">
        <v>0</v>
      </c>
      <c r="Z52" s="56">
        <v>0</v>
      </c>
      <c r="AA52" s="55">
        <v>0</v>
      </c>
      <c r="AB52" s="57">
        <v>0</v>
      </c>
      <c r="AC52" s="106">
        <v>0</v>
      </c>
      <c r="AD52" s="56">
        <v>0</v>
      </c>
      <c r="AE52" s="55">
        <v>0</v>
      </c>
      <c r="AF52" s="57">
        <v>0</v>
      </c>
      <c r="AG52" s="59">
        <f t="shared" si="0"/>
        <v>38</v>
      </c>
      <c r="AH52" s="77">
        <f t="shared" si="3"/>
        <v>0</v>
      </c>
      <c r="AI52" s="77">
        <f t="shared" si="4"/>
        <v>0</v>
      </c>
      <c r="AJ52" s="77">
        <f t="shared" si="5"/>
        <v>0</v>
      </c>
      <c r="AK52" s="77">
        <f t="shared" si="6"/>
        <v>0</v>
      </c>
      <c r="AL52" s="77">
        <f t="shared" si="7"/>
        <v>0</v>
      </c>
      <c r="AM52" s="77">
        <f t="shared" si="8"/>
        <v>0</v>
      </c>
      <c r="AN52" s="77">
        <f t="shared" si="1"/>
        <v>0</v>
      </c>
      <c r="AO52" s="190">
        <f t="shared" si="2"/>
        <v>38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5.75" customHeight="1">
      <c r="A53" s="175">
        <v>48</v>
      </c>
      <c r="B53" s="192" t="s">
        <v>119</v>
      </c>
      <c r="C53" s="177"/>
      <c r="D53" s="178">
        <v>41</v>
      </c>
      <c r="E53" s="179">
        <v>0</v>
      </c>
      <c r="F53" s="180">
        <v>0</v>
      </c>
      <c r="G53" s="181">
        <v>0</v>
      </c>
      <c r="H53" s="183">
        <v>0</v>
      </c>
      <c r="I53" s="180">
        <v>0</v>
      </c>
      <c r="J53" s="181">
        <v>0</v>
      </c>
      <c r="K53" s="179">
        <v>0</v>
      </c>
      <c r="L53" s="180">
        <v>0</v>
      </c>
      <c r="M53" s="181">
        <v>0</v>
      </c>
      <c r="N53" s="179">
        <v>0</v>
      </c>
      <c r="O53" s="180">
        <v>0</v>
      </c>
      <c r="P53" s="181">
        <v>0</v>
      </c>
      <c r="Q53" s="193">
        <v>0</v>
      </c>
      <c r="R53" s="55">
        <v>0</v>
      </c>
      <c r="S53" s="194">
        <v>0</v>
      </c>
      <c r="T53" s="179">
        <v>0</v>
      </c>
      <c r="U53" s="55">
        <v>0</v>
      </c>
      <c r="V53" s="54">
        <v>0</v>
      </c>
      <c r="W53" s="56">
        <v>0</v>
      </c>
      <c r="X53" s="55">
        <v>16</v>
      </c>
      <c r="Y53" s="54">
        <v>11</v>
      </c>
      <c r="Z53" s="56">
        <v>0</v>
      </c>
      <c r="AA53" s="55">
        <v>0</v>
      </c>
      <c r="AB53" s="57">
        <v>0</v>
      </c>
      <c r="AC53" s="106">
        <v>0</v>
      </c>
      <c r="AD53" s="56">
        <v>0</v>
      </c>
      <c r="AE53" s="55">
        <v>0</v>
      </c>
      <c r="AF53" s="57">
        <v>0</v>
      </c>
      <c r="AG53" s="59">
        <f t="shared" si="0"/>
        <v>27</v>
      </c>
      <c r="AH53" s="195">
        <f t="shared" si="3"/>
        <v>0</v>
      </c>
      <c r="AI53" s="195">
        <f t="shared" si="4"/>
        <v>0</v>
      </c>
      <c r="AJ53" s="195">
        <f t="shared" si="5"/>
        <v>0</v>
      </c>
      <c r="AK53" s="195">
        <f t="shared" si="6"/>
        <v>0</v>
      </c>
      <c r="AL53" s="195">
        <f t="shared" si="7"/>
        <v>0</v>
      </c>
      <c r="AM53" s="195">
        <f t="shared" si="8"/>
        <v>0</v>
      </c>
      <c r="AN53" s="195">
        <f t="shared" si="1"/>
        <v>0</v>
      </c>
      <c r="AO53" s="196">
        <f t="shared" si="2"/>
        <v>27</v>
      </c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5.75" customHeight="1">
      <c r="A54" s="175">
        <v>49</v>
      </c>
      <c r="B54" s="197" t="s">
        <v>120</v>
      </c>
      <c r="C54" s="177"/>
      <c r="D54" s="177">
        <v>8</v>
      </c>
      <c r="E54" s="183">
        <v>8</v>
      </c>
      <c r="F54" s="184">
        <v>10</v>
      </c>
      <c r="G54" s="182">
        <v>8</v>
      </c>
      <c r="H54" s="183">
        <v>0</v>
      </c>
      <c r="I54" s="184">
        <v>0</v>
      </c>
      <c r="J54" s="182">
        <v>0</v>
      </c>
      <c r="K54" s="183">
        <v>0</v>
      </c>
      <c r="L54" s="184">
        <v>0</v>
      </c>
      <c r="M54" s="182">
        <v>0</v>
      </c>
      <c r="N54" s="183">
        <v>0</v>
      </c>
      <c r="O54" s="184">
        <v>0</v>
      </c>
      <c r="P54" s="182">
        <v>0</v>
      </c>
      <c r="Q54" s="193">
        <v>0</v>
      </c>
      <c r="R54" s="55">
        <v>0</v>
      </c>
      <c r="S54" s="194">
        <v>0</v>
      </c>
      <c r="T54" s="179">
        <v>0</v>
      </c>
      <c r="U54" s="55">
        <v>0</v>
      </c>
      <c r="V54" s="54">
        <v>0</v>
      </c>
      <c r="W54" s="56">
        <v>0</v>
      </c>
      <c r="X54" s="55">
        <v>0</v>
      </c>
      <c r="Y54" s="54">
        <v>0</v>
      </c>
      <c r="Z54" s="56">
        <v>0</v>
      </c>
      <c r="AA54" s="55">
        <v>0</v>
      </c>
      <c r="AB54" s="57">
        <v>0</v>
      </c>
      <c r="AC54" s="106">
        <v>0</v>
      </c>
      <c r="AD54" s="56">
        <v>0</v>
      </c>
      <c r="AE54" s="55">
        <v>0</v>
      </c>
      <c r="AF54" s="57">
        <v>0</v>
      </c>
      <c r="AG54" s="59">
        <f t="shared" si="0"/>
        <v>26</v>
      </c>
      <c r="AH54" s="195">
        <f t="shared" si="3"/>
        <v>0</v>
      </c>
      <c r="AI54" s="195">
        <f t="shared" si="4"/>
        <v>0</v>
      </c>
      <c r="AJ54" s="195">
        <f t="shared" si="5"/>
        <v>0</v>
      </c>
      <c r="AK54" s="195">
        <f t="shared" si="6"/>
        <v>0</v>
      </c>
      <c r="AL54" s="195">
        <f t="shared" si="7"/>
        <v>0</v>
      </c>
      <c r="AM54" s="195">
        <f t="shared" si="8"/>
        <v>0</v>
      </c>
      <c r="AN54" s="195">
        <f t="shared" si="1"/>
        <v>0</v>
      </c>
      <c r="AO54" s="196">
        <f t="shared" si="2"/>
        <v>26</v>
      </c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5.75" customHeight="1">
      <c r="A55" s="175">
        <v>50</v>
      </c>
      <c r="B55" s="192" t="s">
        <v>121</v>
      </c>
      <c r="C55" s="177"/>
      <c r="D55" s="178">
        <v>48</v>
      </c>
      <c r="E55" s="179">
        <v>0</v>
      </c>
      <c r="F55" s="180">
        <v>0</v>
      </c>
      <c r="G55" s="181">
        <v>0</v>
      </c>
      <c r="H55" s="179">
        <v>0</v>
      </c>
      <c r="I55" s="180">
        <v>0</v>
      </c>
      <c r="J55" s="181">
        <v>0</v>
      </c>
      <c r="K55" s="179">
        <v>0</v>
      </c>
      <c r="L55" s="180">
        <v>0</v>
      </c>
      <c r="M55" s="181">
        <v>0</v>
      </c>
      <c r="N55" s="183">
        <v>0</v>
      </c>
      <c r="O55" s="180">
        <v>0</v>
      </c>
      <c r="P55" s="181">
        <v>0</v>
      </c>
      <c r="Q55" s="193">
        <v>0</v>
      </c>
      <c r="R55" s="55">
        <v>0</v>
      </c>
      <c r="S55" s="194">
        <v>0</v>
      </c>
      <c r="T55" s="179">
        <v>7</v>
      </c>
      <c r="U55" s="55">
        <v>5</v>
      </c>
      <c r="V55" s="54">
        <v>8</v>
      </c>
      <c r="W55" s="56">
        <v>0</v>
      </c>
      <c r="X55" s="55">
        <v>0</v>
      </c>
      <c r="Y55" s="54">
        <v>0</v>
      </c>
      <c r="Z55" s="56">
        <v>0</v>
      </c>
      <c r="AA55" s="55">
        <v>0</v>
      </c>
      <c r="AB55" s="57">
        <v>0</v>
      </c>
      <c r="AC55" s="106">
        <v>0</v>
      </c>
      <c r="AD55" s="56">
        <v>0</v>
      </c>
      <c r="AE55" s="55">
        <v>0</v>
      </c>
      <c r="AF55" s="57">
        <v>0</v>
      </c>
      <c r="AG55" s="59">
        <f t="shared" si="0"/>
        <v>20</v>
      </c>
      <c r="AH55" s="195">
        <f t="shared" si="3"/>
        <v>0</v>
      </c>
      <c r="AI55" s="195">
        <f t="shared" si="4"/>
        <v>0</v>
      </c>
      <c r="AJ55" s="195">
        <f t="shared" si="5"/>
        <v>0</v>
      </c>
      <c r="AK55" s="195">
        <f t="shared" si="6"/>
        <v>0</v>
      </c>
      <c r="AL55" s="195">
        <f t="shared" si="7"/>
        <v>0</v>
      </c>
      <c r="AM55" s="195">
        <f t="shared" si="8"/>
        <v>0</v>
      </c>
      <c r="AN55" s="195">
        <f t="shared" si="1"/>
        <v>0</v>
      </c>
      <c r="AO55" s="196">
        <f t="shared" si="2"/>
        <v>20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5.75" customHeight="1">
      <c r="A56" s="198">
        <v>51</v>
      </c>
      <c r="B56" s="199" t="s">
        <v>122</v>
      </c>
      <c r="C56" s="200"/>
      <c r="D56" s="200">
        <v>420</v>
      </c>
      <c r="E56" s="201">
        <v>0</v>
      </c>
      <c r="F56" s="202">
        <v>0</v>
      </c>
      <c r="G56" s="203">
        <v>0</v>
      </c>
      <c r="H56" s="201">
        <v>6</v>
      </c>
      <c r="I56" s="202">
        <v>2</v>
      </c>
      <c r="J56" s="203">
        <v>8</v>
      </c>
      <c r="K56" s="201">
        <v>0</v>
      </c>
      <c r="L56" s="202">
        <v>0</v>
      </c>
      <c r="M56" s="203">
        <v>0</v>
      </c>
      <c r="N56" s="201">
        <v>0</v>
      </c>
      <c r="O56" s="202">
        <v>0</v>
      </c>
      <c r="P56" s="203">
        <v>0</v>
      </c>
      <c r="Q56" s="204">
        <v>0</v>
      </c>
      <c r="R56" s="205">
        <v>0</v>
      </c>
      <c r="S56" s="206">
        <v>0</v>
      </c>
      <c r="T56" s="204">
        <v>0</v>
      </c>
      <c r="U56" s="207">
        <v>0</v>
      </c>
      <c r="V56" s="206">
        <v>0</v>
      </c>
      <c r="W56" s="204">
        <v>0</v>
      </c>
      <c r="X56" s="207">
        <v>0</v>
      </c>
      <c r="Y56" s="206">
        <v>0</v>
      </c>
      <c r="Z56" s="204">
        <v>0</v>
      </c>
      <c r="AA56" s="207">
        <v>0</v>
      </c>
      <c r="AB56" s="208">
        <v>0</v>
      </c>
      <c r="AC56" s="209">
        <v>0</v>
      </c>
      <c r="AD56" s="204">
        <v>0</v>
      </c>
      <c r="AE56" s="207">
        <v>0</v>
      </c>
      <c r="AF56" s="208">
        <v>0</v>
      </c>
      <c r="AG56" s="59">
        <f t="shared" si="0"/>
        <v>16</v>
      </c>
      <c r="AH56" s="141">
        <f t="shared" si="3"/>
        <v>0</v>
      </c>
      <c r="AI56" s="141">
        <f t="shared" si="4"/>
        <v>0</v>
      </c>
      <c r="AJ56" s="141">
        <f t="shared" si="5"/>
        <v>0</v>
      </c>
      <c r="AK56" s="141">
        <f t="shared" si="6"/>
        <v>0</v>
      </c>
      <c r="AL56" s="141">
        <f t="shared" si="7"/>
        <v>0</v>
      </c>
      <c r="AM56" s="141">
        <f t="shared" si="8"/>
        <v>0</v>
      </c>
      <c r="AN56" s="141">
        <f t="shared" si="1"/>
        <v>0</v>
      </c>
      <c r="AO56" s="210">
        <f t="shared" si="2"/>
        <v>16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48"/>
      <c r="B57" s="148"/>
      <c r="C57" s="148"/>
      <c r="D57" s="148"/>
      <c r="E57" s="211">
        <v>20</v>
      </c>
      <c r="F57" s="212"/>
      <c r="G57" s="212"/>
      <c r="H57" s="211">
        <v>30</v>
      </c>
      <c r="I57" s="212"/>
      <c r="J57" s="212"/>
      <c r="K57" s="211">
        <v>24</v>
      </c>
      <c r="L57" s="212"/>
      <c r="M57" s="212"/>
      <c r="N57" s="211">
        <v>31</v>
      </c>
      <c r="O57" s="212"/>
      <c r="P57" s="212"/>
      <c r="Q57" s="214">
        <v>24</v>
      </c>
      <c r="R57" s="212"/>
      <c r="S57" s="212"/>
      <c r="T57" s="214">
        <v>30</v>
      </c>
      <c r="U57" s="212"/>
      <c r="V57" s="212"/>
      <c r="W57" s="149"/>
      <c r="X57" s="151">
        <v>27</v>
      </c>
      <c r="Y57" s="149"/>
      <c r="Z57" s="149"/>
      <c r="AA57" s="151">
        <v>25</v>
      </c>
      <c r="AB57" s="149"/>
      <c r="AC57" s="151">
        <v>25</v>
      </c>
      <c r="AD57" s="149"/>
      <c r="AE57" s="151">
        <v>17</v>
      </c>
      <c r="AF57" s="149"/>
      <c r="AG57" s="149"/>
      <c r="AH57" s="149"/>
      <c r="AI57" s="149"/>
      <c r="AJ57" s="149"/>
      <c r="AK57" s="149"/>
      <c r="AL57" s="149"/>
      <c r="AM57" s="149"/>
      <c r="AN57" s="149"/>
      <c r="AO57" s="153">
        <f>AVERAGE(E57:AD57)</f>
        <v>26.222222222222221</v>
      </c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</row>
    <row r="58" spans="1:51" ht="12.75" customHeight="1">
      <c r="A58" s="2"/>
      <c r="B58" s="213" t="s">
        <v>73</v>
      </c>
      <c r="C58" s="212"/>
      <c r="D58" s="212"/>
      <c r="E58" s="212"/>
      <c r="F58" s="212"/>
      <c r="G58" s="212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12"/>
      <c r="C59" s="212"/>
      <c r="D59" s="212"/>
      <c r="E59" s="212"/>
      <c r="F59" s="212"/>
      <c r="G59" s="212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157"/>
      <c r="C63" s="157"/>
      <c r="D63" s="157"/>
      <c r="E63" s="157"/>
      <c r="F63" s="157"/>
      <c r="G63" s="1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>
      <c r="A999" s="2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>
      <c r="A1000" s="2"/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>
      <c r="A1001" s="2"/>
      <c r="B1001" s="2"/>
      <c r="C1001" s="2"/>
      <c r="D1001" s="2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  <row r="1002" spans="1:51">
      <c r="A1002" s="2"/>
      <c r="B1002" s="2"/>
      <c r="C1002" s="2"/>
      <c r="D1002" s="2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</row>
    <row r="1003" spans="1:51">
      <c r="A1003" s="2"/>
      <c r="B1003" s="2"/>
      <c r="C1003" s="2"/>
      <c r="D1003" s="2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  <row r="1004" spans="1:51">
      <c r="A1004" s="2"/>
      <c r="B1004" s="2"/>
      <c r="C1004" s="2"/>
      <c r="D1004" s="2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</row>
    <row r="1005" spans="1:51">
      <c r="A1005" s="2"/>
      <c r="B1005" s="2"/>
      <c r="C1005" s="2"/>
      <c r="D1005" s="2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</row>
    <row r="1006" spans="1:51">
      <c r="A1006" s="2"/>
      <c r="B1006" s="2"/>
      <c r="C1006" s="2"/>
      <c r="D1006" s="2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</row>
    <row r="1007" spans="1:51">
      <c r="A1007" s="2"/>
      <c r="B1007" s="2"/>
      <c r="C1007" s="2"/>
      <c r="D1007" s="2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</row>
    <row r="1008" spans="1:51">
      <c r="A1008" s="2"/>
      <c r="B1008" s="2"/>
      <c r="C1008" s="2"/>
      <c r="D1008" s="2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</row>
    <row r="1009" spans="1:51">
      <c r="A1009" s="2"/>
      <c r="B1009" s="2"/>
      <c r="C1009" s="2"/>
      <c r="D1009" s="2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</row>
    <row r="1010" spans="1:51">
      <c r="A1010" s="2"/>
      <c r="B1010" s="2"/>
      <c r="C1010" s="2"/>
      <c r="D1010" s="2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</row>
    <row r="1011" spans="1:51">
      <c r="A1011" s="2"/>
      <c r="B1011" s="2"/>
      <c r="C1011" s="2"/>
      <c r="D1011" s="2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</row>
    <row r="1012" spans="1:51">
      <c r="A1012" s="2"/>
      <c r="B1012" s="2"/>
      <c r="C1012" s="2"/>
      <c r="D1012" s="2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</row>
    <row r="1013" spans="1:51">
      <c r="A1013" s="2"/>
      <c r="B1013" s="2"/>
      <c r="C1013" s="2"/>
      <c r="D1013" s="2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</row>
    <row r="1014" spans="1:51">
      <c r="A1014" s="2"/>
      <c r="B1014" s="2"/>
      <c r="C1014" s="2"/>
      <c r="D1014" s="2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</row>
    <row r="1015" spans="1:51">
      <c r="A1015" s="2"/>
      <c r="B1015" s="2"/>
      <c r="C1015" s="2"/>
      <c r="D1015" s="2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</row>
  </sheetData>
  <mergeCells count="31">
    <mergeCell ref="A3:D4"/>
    <mergeCell ref="AG3:AG5"/>
    <mergeCell ref="H4:J4"/>
    <mergeCell ref="E4:G4"/>
    <mergeCell ref="E3:G3"/>
    <mergeCell ref="H3:J3"/>
    <mergeCell ref="K3:M3"/>
    <mergeCell ref="N3:P3"/>
    <mergeCell ref="N4:P4"/>
    <mergeCell ref="K4:M4"/>
    <mergeCell ref="Q57:S57"/>
    <mergeCell ref="T57:V57"/>
    <mergeCell ref="Q3:S3"/>
    <mergeCell ref="T3:V3"/>
    <mergeCell ref="A1:AO2"/>
    <mergeCell ref="Q4:S4"/>
    <mergeCell ref="T4:V4"/>
    <mergeCell ref="Z4:AB4"/>
    <mergeCell ref="Z3:AB3"/>
    <mergeCell ref="W3:Y3"/>
    <mergeCell ref="AN3:AN5"/>
    <mergeCell ref="AO3:AO5"/>
    <mergeCell ref="AD3:AF3"/>
    <mergeCell ref="AD4:AF4"/>
    <mergeCell ref="AH3:AM4"/>
    <mergeCell ref="W4:Y4"/>
    <mergeCell ref="K57:M57"/>
    <mergeCell ref="N57:P57"/>
    <mergeCell ref="B58:G59"/>
    <mergeCell ref="E57:G57"/>
    <mergeCell ref="H57:J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0"/>
  <sheetViews>
    <sheetView workbookViewId="0">
      <selection sqref="A1:AO2"/>
    </sheetView>
  </sheetViews>
  <sheetFormatPr defaultColWidth="14.42578125" defaultRowHeight="15" customHeight="1"/>
  <cols>
    <col min="1" max="1" width="5.140625" customWidth="1"/>
    <col min="2" max="2" width="36.5703125" customWidth="1"/>
    <col min="3" max="3" width="11" customWidth="1"/>
    <col min="4" max="4" width="9.42578125" customWidth="1"/>
    <col min="5" max="6" width="3.85546875" customWidth="1"/>
    <col min="7" max="7" width="4.42578125" customWidth="1"/>
    <col min="8" max="28" width="3.85546875" customWidth="1"/>
    <col min="29" max="29" width="7.140625" customWidth="1"/>
    <col min="30" max="32" width="3.85546875" customWidth="1"/>
    <col min="33" max="33" width="6.42578125" customWidth="1"/>
    <col min="34" max="39" width="4.140625" customWidth="1"/>
    <col min="40" max="40" width="8.5703125" customWidth="1"/>
    <col min="41" max="51" width="8.7109375" customWidth="1"/>
  </cols>
  <sheetData>
    <row r="1" spans="1:51" ht="27" customHeight="1">
      <c r="A1" s="218" t="s">
        <v>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1"/>
      <c r="AQ1" s="2"/>
      <c r="AR1" s="2"/>
      <c r="AS1" s="2"/>
      <c r="AT1" s="2"/>
      <c r="AU1" s="2"/>
      <c r="AV1" s="2"/>
      <c r="AW1" s="2"/>
      <c r="AX1" s="2"/>
      <c r="AY1" s="2"/>
    </row>
    <row r="2" spans="1:51" ht="20.2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1"/>
      <c r="AQ2" s="2"/>
      <c r="AR2" s="2"/>
      <c r="AS2" s="2"/>
      <c r="AT2" s="2"/>
      <c r="AU2" s="2"/>
      <c r="AV2" s="2"/>
      <c r="AW2" s="2"/>
      <c r="AX2" s="2"/>
      <c r="AY2" s="2"/>
    </row>
    <row r="3" spans="1:51" ht="12.75" customHeight="1">
      <c r="A3" s="233"/>
      <c r="B3" s="212"/>
      <c r="C3" s="212"/>
      <c r="D3" s="212"/>
      <c r="E3" s="215" t="s">
        <v>3</v>
      </c>
      <c r="F3" s="216"/>
      <c r="G3" s="217"/>
      <c r="H3" s="215" t="s">
        <v>4</v>
      </c>
      <c r="I3" s="216"/>
      <c r="J3" s="217"/>
      <c r="K3" s="215" t="s">
        <v>4</v>
      </c>
      <c r="L3" s="216"/>
      <c r="M3" s="217"/>
      <c r="N3" s="215" t="s">
        <v>4</v>
      </c>
      <c r="O3" s="216"/>
      <c r="P3" s="217"/>
      <c r="Q3" s="215" t="s">
        <v>4</v>
      </c>
      <c r="R3" s="216"/>
      <c r="S3" s="217"/>
      <c r="T3" s="215" t="s">
        <v>4</v>
      </c>
      <c r="U3" s="216"/>
      <c r="V3" s="217"/>
      <c r="W3" s="215" t="s">
        <v>3</v>
      </c>
      <c r="X3" s="216"/>
      <c r="Y3" s="217"/>
      <c r="Z3" s="215" t="s">
        <v>4</v>
      </c>
      <c r="AA3" s="216"/>
      <c r="AB3" s="217"/>
      <c r="AC3" s="4" t="s">
        <v>4</v>
      </c>
      <c r="AD3" s="215" t="s">
        <v>3</v>
      </c>
      <c r="AE3" s="216"/>
      <c r="AF3" s="217"/>
      <c r="AG3" s="238" t="s">
        <v>5</v>
      </c>
      <c r="AH3" s="234" t="s">
        <v>6</v>
      </c>
      <c r="AI3" s="228"/>
      <c r="AJ3" s="228"/>
      <c r="AK3" s="228"/>
      <c r="AL3" s="228"/>
      <c r="AM3" s="229"/>
      <c r="AN3" s="223" t="s">
        <v>7</v>
      </c>
      <c r="AO3" s="226" t="s">
        <v>8</v>
      </c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>
      <c r="A4" s="231"/>
      <c r="B4" s="231"/>
      <c r="C4" s="231"/>
      <c r="D4" s="231"/>
      <c r="E4" s="219">
        <v>42785</v>
      </c>
      <c r="F4" s="220"/>
      <c r="G4" s="221"/>
      <c r="H4" s="219">
        <v>42820</v>
      </c>
      <c r="I4" s="220"/>
      <c r="J4" s="221"/>
      <c r="K4" s="219">
        <v>42848</v>
      </c>
      <c r="L4" s="220"/>
      <c r="M4" s="221"/>
      <c r="N4" s="219">
        <v>42882</v>
      </c>
      <c r="O4" s="220"/>
      <c r="P4" s="221"/>
      <c r="Q4" s="219">
        <v>42911</v>
      </c>
      <c r="R4" s="220"/>
      <c r="S4" s="221"/>
      <c r="T4" s="219">
        <v>42939</v>
      </c>
      <c r="U4" s="220"/>
      <c r="V4" s="221"/>
      <c r="W4" s="219">
        <v>42960</v>
      </c>
      <c r="X4" s="220"/>
      <c r="Y4" s="221"/>
      <c r="Z4" s="222">
        <v>43016</v>
      </c>
      <c r="AA4" s="220"/>
      <c r="AB4" s="221"/>
      <c r="AC4" s="5">
        <v>43037</v>
      </c>
      <c r="AD4" s="235">
        <v>43051</v>
      </c>
      <c r="AE4" s="236"/>
      <c r="AF4" s="237"/>
      <c r="AG4" s="239"/>
      <c r="AH4" s="231"/>
      <c r="AI4" s="231"/>
      <c r="AJ4" s="231"/>
      <c r="AK4" s="231"/>
      <c r="AL4" s="231"/>
      <c r="AM4" s="232"/>
      <c r="AN4" s="224"/>
      <c r="AO4" s="224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42" customHeight="1">
      <c r="A5" s="6" t="s">
        <v>9</v>
      </c>
      <c r="B5" s="7" t="s">
        <v>10</v>
      </c>
      <c r="C5" s="8" t="s">
        <v>11</v>
      </c>
      <c r="D5" s="9" t="s">
        <v>12</v>
      </c>
      <c r="E5" s="10">
        <v>1</v>
      </c>
      <c r="F5" s="10">
        <v>2</v>
      </c>
      <c r="G5" s="10">
        <v>3</v>
      </c>
      <c r="H5" s="10">
        <v>1</v>
      </c>
      <c r="I5" s="10">
        <v>2</v>
      </c>
      <c r="J5" s="10">
        <v>3</v>
      </c>
      <c r="K5" s="10">
        <v>1</v>
      </c>
      <c r="L5" s="10">
        <v>2</v>
      </c>
      <c r="M5" s="10">
        <v>3</v>
      </c>
      <c r="N5" s="10">
        <v>1</v>
      </c>
      <c r="O5" s="10">
        <v>2</v>
      </c>
      <c r="P5" s="10">
        <v>3</v>
      </c>
      <c r="Q5" s="10">
        <v>1</v>
      </c>
      <c r="R5" s="10">
        <v>2</v>
      </c>
      <c r="S5" s="10">
        <v>3</v>
      </c>
      <c r="T5" s="10">
        <v>1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1</v>
      </c>
      <c r="AA5" s="10">
        <v>2</v>
      </c>
      <c r="AB5" s="10">
        <v>3</v>
      </c>
      <c r="AC5" s="11">
        <v>1</v>
      </c>
      <c r="AD5" s="11">
        <v>1</v>
      </c>
      <c r="AE5" s="12" t="s">
        <v>13</v>
      </c>
      <c r="AF5" s="13" t="s">
        <v>14</v>
      </c>
      <c r="AG5" s="232"/>
      <c r="AH5" s="14" t="s">
        <v>15</v>
      </c>
      <c r="AI5" s="15" t="s">
        <v>16</v>
      </c>
      <c r="AJ5" s="15" t="s">
        <v>17</v>
      </c>
      <c r="AK5" s="15" t="s">
        <v>18</v>
      </c>
      <c r="AL5" s="15" t="s">
        <v>19</v>
      </c>
      <c r="AM5" s="16" t="s">
        <v>20</v>
      </c>
      <c r="AN5" s="225"/>
      <c r="AO5" s="225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18">
        <v>1</v>
      </c>
      <c r="B6" s="19" t="s">
        <v>21</v>
      </c>
      <c r="C6" s="20"/>
      <c r="D6" s="28">
        <v>14</v>
      </c>
      <c r="E6" s="30">
        <v>21</v>
      </c>
      <c r="F6" s="31">
        <v>0</v>
      </c>
      <c r="G6" s="32">
        <v>0</v>
      </c>
      <c r="H6" s="30">
        <v>23</v>
      </c>
      <c r="I6" s="31">
        <v>20</v>
      </c>
      <c r="J6" s="32">
        <v>23</v>
      </c>
      <c r="K6" s="30">
        <v>23</v>
      </c>
      <c r="L6" s="33">
        <v>23</v>
      </c>
      <c r="M6" s="32">
        <v>23</v>
      </c>
      <c r="N6" s="34">
        <v>27</v>
      </c>
      <c r="O6" s="44">
        <v>19</v>
      </c>
      <c r="P6" s="51">
        <v>0</v>
      </c>
      <c r="Q6" s="34">
        <v>27</v>
      </c>
      <c r="R6" s="44">
        <v>27</v>
      </c>
      <c r="S6" s="51">
        <v>30</v>
      </c>
      <c r="T6" s="34">
        <v>30</v>
      </c>
      <c r="U6" s="44">
        <v>30</v>
      </c>
      <c r="V6" s="51">
        <v>30</v>
      </c>
      <c r="W6" s="34">
        <v>0</v>
      </c>
      <c r="X6" s="44">
        <v>0</v>
      </c>
      <c r="Y6" s="51">
        <v>0</v>
      </c>
      <c r="Z6" s="34">
        <v>23</v>
      </c>
      <c r="AA6" s="44">
        <v>30</v>
      </c>
      <c r="AB6" s="51">
        <v>25</v>
      </c>
      <c r="AC6" s="74">
        <v>54</v>
      </c>
      <c r="AD6" s="44">
        <v>27</v>
      </c>
      <c r="AE6" s="110">
        <v>25</v>
      </c>
      <c r="AF6" s="44">
        <v>27</v>
      </c>
      <c r="AG6" s="111">
        <f t="shared" ref="AG6:AG26" si="0">SUM(E6:AF6)</f>
        <v>587</v>
      </c>
      <c r="AH6" s="107">
        <f t="shared" ref="AH6:AH26" si="1">SMALL(E6:AF6,1)</f>
        <v>0</v>
      </c>
      <c r="AI6" s="108">
        <f t="shared" ref="AI6:AI26" si="2">SMALL(E6:AF6,2)</f>
        <v>0</v>
      </c>
      <c r="AJ6" s="108">
        <f t="shared" ref="AJ6:AJ26" si="3">SMALL(E6:AF6,3)</f>
        <v>0</v>
      </c>
      <c r="AK6" s="108">
        <f t="shared" ref="AK6:AK26" si="4">SMALL(E6:AF6,4)</f>
        <v>0</v>
      </c>
      <c r="AL6" s="108">
        <f t="shared" ref="AL6:AL26" si="5">SMALL(E6:AF6,5)</f>
        <v>0</v>
      </c>
      <c r="AM6" s="112">
        <f t="shared" ref="AM6:AM26" si="6">SMALL(E6:AF6,6)</f>
        <v>0</v>
      </c>
      <c r="AN6" s="113">
        <f t="shared" ref="AN6:AN26" si="7">SUM(AH6:AM6)</f>
        <v>0</v>
      </c>
      <c r="AO6" s="64">
        <f t="shared" ref="AO6:AO26" si="8">SUM(AG6-AN6)</f>
        <v>587</v>
      </c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>
      <c r="A7" s="18">
        <v>2</v>
      </c>
      <c r="B7" s="114" t="s">
        <v>51</v>
      </c>
      <c r="C7" s="115"/>
      <c r="D7" s="28">
        <v>42</v>
      </c>
      <c r="E7" s="83">
        <v>23</v>
      </c>
      <c r="F7" s="116">
        <v>27</v>
      </c>
      <c r="G7" s="85">
        <v>27</v>
      </c>
      <c r="H7" s="83">
        <v>27</v>
      </c>
      <c r="I7" s="116">
        <v>23</v>
      </c>
      <c r="J7" s="85">
        <v>27</v>
      </c>
      <c r="K7" s="83">
        <v>25</v>
      </c>
      <c r="L7" s="84">
        <v>25</v>
      </c>
      <c r="M7" s="85">
        <v>25</v>
      </c>
      <c r="N7" s="86">
        <v>25</v>
      </c>
      <c r="O7" s="118">
        <v>30</v>
      </c>
      <c r="P7" s="88">
        <v>30</v>
      </c>
      <c r="Q7" s="86">
        <v>25</v>
      </c>
      <c r="R7" s="118">
        <v>25</v>
      </c>
      <c r="S7" s="88">
        <v>25</v>
      </c>
      <c r="T7" s="86">
        <v>0</v>
      </c>
      <c r="U7" s="118">
        <v>0</v>
      </c>
      <c r="V7" s="88">
        <v>0</v>
      </c>
      <c r="W7" s="86">
        <v>20</v>
      </c>
      <c r="X7" s="118">
        <v>21</v>
      </c>
      <c r="Y7" s="88">
        <v>25</v>
      </c>
      <c r="Z7" s="86">
        <v>20</v>
      </c>
      <c r="AA7" s="118">
        <v>25</v>
      </c>
      <c r="AB7" s="88">
        <v>21</v>
      </c>
      <c r="AC7" s="90">
        <v>60</v>
      </c>
      <c r="AD7" s="118">
        <v>0</v>
      </c>
      <c r="AE7" s="87">
        <v>0</v>
      </c>
      <c r="AF7" s="118">
        <v>21</v>
      </c>
      <c r="AG7" s="111">
        <f t="shared" si="0"/>
        <v>602</v>
      </c>
      <c r="AH7" s="107">
        <f t="shared" si="1"/>
        <v>0</v>
      </c>
      <c r="AI7" s="108">
        <f t="shared" si="2"/>
        <v>0</v>
      </c>
      <c r="AJ7" s="108">
        <f t="shared" si="3"/>
        <v>0</v>
      </c>
      <c r="AK7" s="108">
        <f t="shared" si="4"/>
        <v>0</v>
      </c>
      <c r="AL7" s="108">
        <f t="shared" si="5"/>
        <v>0</v>
      </c>
      <c r="AM7" s="112">
        <f t="shared" si="6"/>
        <v>20</v>
      </c>
      <c r="AN7" s="79">
        <f t="shared" si="7"/>
        <v>20</v>
      </c>
      <c r="AO7" s="64">
        <f t="shared" si="8"/>
        <v>582</v>
      </c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>
      <c r="A8" s="18">
        <v>3</v>
      </c>
      <c r="B8" s="119" t="s">
        <v>54</v>
      </c>
      <c r="C8" s="20"/>
      <c r="D8" s="120">
        <v>93</v>
      </c>
      <c r="E8" s="86">
        <v>0</v>
      </c>
      <c r="F8" s="118">
        <v>0</v>
      </c>
      <c r="G8" s="88">
        <v>0</v>
      </c>
      <c r="H8" s="86">
        <v>0</v>
      </c>
      <c r="I8" s="118">
        <v>0</v>
      </c>
      <c r="J8" s="88">
        <v>0</v>
      </c>
      <c r="K8" s="86">
        <v>0</v>
      </c>
      <c r="L8" s="87">
        <v>0</v>
      </c>
      <c r="M8" s="88">
        <v>0</v>
      </c>
      <c r="N8" s="86">
        <v>19</v>
      </c>
      <c r="O8" s="118">
        <v>25</v>
      </c>
      <c r="P8" s="88">
        <v>25</v>
      </c>
      <c r="Q8" s="86">
        <v>23</v>
      </c>
      <c r="R8" s="118">
        <v>21</v>
      </c>
      <c r="S8" s="88">
        <v>21</v>
      </c>
      <c r="T8" s="86">
        <v>25</v>
      </c>
      <c r="U8" s="121">
        <v>23</v>
      </c>
      <c r="V8" s="118">
        <v>23</v>
      </c>
      <c r="W8" s="86">
        <v>30</v>
      </c>
      <c r="X8" s="118">
        <v>27</v>
      </c>
      <c r="Y8" s="88">
        <v>27</v>
      </c>
      <c r="Z8" s="86">
        <v>21</v>
      </c>
      <c r="AA8" s="118">
        <v>23</v>
      </c>
      <c r="AB8" s="88">
        <v>23</v>
      </c>
      <c r="AC8" s="90">
        <v>40</v>
      </c>
      <c r="AD8" s="118">
        <v>30</v>
      </c>
      <c r="AE8" s="87">
        <v>30</v>
      </c>
      <c r="AF8" s="118">
        <v>30</v>
      </c>
      <c r="AG8" s="111">
        <f t="shared" si="0"/>
        <v>486</v>
      </c>
      <c r="AH8" s="107">
        <f t="shared" si="1"/>
        <v>0</v>
      </c>
      <c r="AI8" s="108">
        <f t="shared" si="2"/>
        <v>0</v>
      </c>
      <c r="AJ8" s="108">
        <f t="shared" si="3"/>
        <v>0</v>
      </c>
      <c r="AK8" s="108">
        <f t="shared" si="4"/>
        <v>0</v>
      </c>
      <c r="AL8" s="108">
        <f t="shared" si="5"/>
        <v>0</v>
      </c>
      <c r="AM8" s="112">
        <f t="shared" si="6"/>
        <v>0</v>
      </c>
      <c r="AN8" s="79">
        <f t="shared" si="7"/>
        <v>0</v>
      </c>
      <c r="AO8" s="64">
        <f t="shared" si="8"/>
        <v>486</v>
      </c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>
      <c r="A9" s="18">
        <v>4</v>
      </c>
      <c r="B9" s="122" t="s">
        <v>55</v>
      </c>
      <c r="C9" s="123"/>
      <c r="D9" s="124">
        <v>15</v>
      </c>
      <c r="E9" s="83">
        <v>19</v>
      </c>
      <c r="F9" s="116">
        <v>21</v>
      </c>
      <c r="G9" s="85">
        <v>23</v>
      </c>
      <c r="H9" s="83">
        <v>21</v>
      </c>
      <c r="I9" s="116">
        <v>25</v>
      </c>
      <c r="J9" s="85">
        <v>21</v>
      </c>
      <c r="K9" s="83">
        <v>20</v>
      </c>
      <c r="L9" s="84">
        <v>20</v>
      </c>
      <c r="M9" s="85">
        <v>21</v>
      </c>
      <c r="N9" s="86">
        <v>21</v>
      </c>
      <c r="O9" s="118">
        <v>21</v>
      </c>
      <c r="P9" s="88">
        <v>20</v>
      </c>
      <c r="Q9" s="86">
        <v>21</v>
      </c>
      <c r="R9" s="118">
        <v>20</v>
      </c>
      <c r="S9" s="88">
        <v>20</v>
      </c>
      <c r="T9" s="86">
        <v>23</v>
      </c>
      <c r="U9" s="121">
        <v>25</v>
      </c>
      <c r="V9" s="118">
        <v>21</v>
      </c>
      <c r="W9" s="86">
        <v>21</v>
      </c>
      <c r="X9" s="118">
        <v>19</v>
      </c>
      <c r="Y9" s="88">
        <v>20</v>
      </c>
      <c r="Z9" s="86">
        <v>0</v>
      </c>
      <c r="AA9" s="118">
        <v>0</v>
      </c>
      <c r="AB9" s="88">
        <v>0</v>
      </c>
      <c r="AC9" s="90">
        <v>38</v>
      </c>
      <c r="AD9" s="118">
        <v>21</v>
      </c>
      <c r="AE9" s="87">
        <v>21</v>
      </c>
      <c r="AF9" s="118">
        <v>20</v>
      </c>
      <c r="AG9" s="111">
        <f t="shared" si="0"/>
        <v>543</v>
      </c>
      <c r="AH9" s="107">
        <f t="shared" si="1"/>
        <v>0</v>
      </c>
      <c r="AI9" s="108">
        <f t="shared" si="2"/>
        <v>0</v>
      </c>
      <c r="AJ9" s="108">
        <f t="shared" si="3"/>
        <v>0</v>
      </c>
      <c r="AK9" s="108">
        <f t="shared" si="4"/>
        <v>19</v>
      </c>
      <c r="AL9" s="108">
        <f t="shared" si="5"/>
        <v>19</v>
      </c>
      <c r="AM9" s="112">
        <f t="shared" si="6"/>
        <v>20</v>
      </c>
      <c r="AN9" s="79">
        <f t="shared" si="7"/>
        <v>58</v>
      </c>
      <c r="AO9" s="64">
        <f t="shared" si="8"/>
        <v>485</v>
      </c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>
      <c r="A10" s="18">
        <v>5</v>
      </c>
      <c r="B10" s="125" t="s">
        <v>56</v>
      </c>
      <c r="C10" s="20"/>
      <c r="D10" s="126">
        <v>44</v>
      </c>
      <c r="E10" s="83">
        <v>27</v>
      </c>
      <c r="F10" s="116">
        <v>20</v>
      </c>
      <c r="G10" s="85">
        <v>0</v>
      </c>
      <c r="H10" s="83">
        <v>30</v>
      </c>
      <c r="I10" s="116">
        <v>30</v>
      </c>
      <c r="J10" s="85">
        <v>30</v>
      </c>
      <c r="K10" s="83">
        <v>30</v>
      </c>
      <c r="L10" s="84">
        <v>30</v>
      </c>
      <c r="M10" s="85">
        <v>27</v>
      </c>
      <c r="N10" s="86">
        <v>30</v>
      </c>
      <c r="O10" s="118">
        <v>20</v>
      </c>
      <c r="P10" s="88">
        <v>27</v>
      </c>
      <c r="Q10" s="86">
        <v>30</v>
      </c>
      <c r="R10" s="118">
        <v>30</v>
      </c>
      <c r="S10" s="88">
        <v>27</v>
      </c>
      <c r="T10" s="86">
        <v>0</v>
      </c>
      <c r="U10" s="121">
        <v>0</v>
      </c>
      <c r="V10" s="118">
        <v>0</v>
      </c>
      <c r="W10" s="86">
        <v>0</v>
      </c>
      <c r="X10" s="118">
        <v>0</v>
      </c>
      <c r="Y10" s="88">
        <v>0</v>
      </c>
      <c r="Z10" s="86">
        <v>25</v>
      </c>
      <c r="AA10" s="118">
        <v>21</v>
      </c>
      <c r="AB10" s="88">
        <v>27</v>
      </c>
      <c r="AC10" s="90">
        <v>0</v>
      </c>
      <c r="AD10" s="118">
        <v>0</v>
      </c>
      <c r="AE10" s="87">
        <v>0</v>
      </c>
      <c r="AF10" s="118">
        <v>0</v>
      </c>
      <c r="AG10" s="111">
        <f t="shared" si="0"/>
        <v>461</v>
      </c>
      <c r="AH10" s="107">
        <f t="shared" si="1"/>
        <v>0</v>
      </c>
      <c r="AI10" s="108">
        <f t="shared" si="2"/>
        <v>0</v>
      </c>
      <c r="AJ10" s="108">
        <f t="shared" si="3"/>
        <v>0</v>
      </c>
      <c r="AK10" s="108">
        <f t="shared" si="4"/>
        <v>0</v>
      </c>
      <c r="AL10" s="108">
        <f t="shared" si="5"/>
        <v>0</v>
      </c>
      <c r="AM10" s="112">
        <f t="shared" si="6"/>
        <v>0</v>
      </c>
      <c r="AN10" s="79">
        <f t="shared" si="7"/>
        <v>0</v>
      </c>
      <c r="AO10" s="64">
        <f t="shared" si="8"/>
        <v>461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>
      <c r="A11" s="18">
        <v>6</v>
      </c>
      <c r="B11" s="130" t="s">
        <v>58</v>
      </c>
      <c r="C11" s="20"/>
      <c r="D11" s="28">
        <v>420</v>
      </c>
      <c r="E11" s="83">
        <v>0</v>
      </c>
      <c r="F11" s="116">
        <v>0</v>
      </c>
      <c r="G11" s="85">
        <v>0</v>
      </c>
      <c r="H11" s="83">
        <v>0</v>
      </c>
      <c r="I11" s="116">
        <v>0</v>
      </c>
      <c r="J11" s="85">
        <v>0</v>
      </c>
      <c r="K11" s="83">
        <v>21</v>
      </c>
      <c r="L11" s="84">
        <v>21</v>
      </c>
      <c r="M11" s="85">
        <v>20</v>
      </c>
      <c r="N11" s="86">
        <v>23</v>
      </c>
      <c r="O11" s="118">
        <v>27</v>
      </c>
      <c r="P11" s="88">
        <v>23</v>
      </c>
      <c r="Q11" s="86">
        <v>0</v>
      </c>
      <c r="R11" s="118">
        <v>0</v>
      </c>
      <c r="S11" s="88">
        <v>0</v>
      </c>
      <c r="T11" s="86">
        <v>27</v>
      </c>
      <c r="U11" s="121">
        <v>27</v>
      </c>
      <c r="V11" s="118">
        <v>27</v>
      </c>
      <c r="W11" s="86">
        <v>27</v>
      </c>
      <c r="X11" s="118">
        <v>30</v>
      </c>
      <c r="Y11" s="88">
        <v>30</v>
      </c>
      <c r="Z11" s="86">
        <v>0</v>
      </c>
      <c r="AA11" s="118">
        <v>0</v>
      </c>
      <c r="AB11" s="88">
        <v>0</v>
      </c>
      <c r="AC11" s="90">
        <v>46</v>
      </c>
      <c r="AD11" s="118">
        <v>25</v>
      </c>
      <c r="AE11" s="87">
        <v>27</v>
      </c>
      <c r="AF11" s="118">
        <v>25</v>
      </c>
      <c r="AG11" s="111">
        <f t="shared" si="0"/>
        <v>426</v>
      </c>
      <c r="AH11" s="107">
        <f t="shared" si="1"/>
        <v>0</v>
      </c>
      <c r="AI11" s="108">
        <f t="shared" si="2"/>
        <v>0</v>
      </c>
      <c r="AJ11" s="108">
        <f t="shared" si="3"/>
        <v>0</v>
      </c>
      <c r="AK11" s="108">
        <f t="shared" si="4"/>
        <v>0</v>
      </c>
      <c r="AL11" s="108">
        <f t="shared" si="5"/>
        <v>0</v>
      </c>
      <c r="AM11" s="112">
        <f t="shared" si="6"/>
        <v>0</v>
      </c>
      <c r="AN11" s="79">
        <f t="shared" si="7"/>
        <v>0</v>
      </c>
      <c r="AO11" s="64">
        <f t="shared" si="8"/>
        <v>426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18">
        <v>7</v>
      </c>
      <c r="B12" s="130" t="s">
        <v>60</v>
      </c>
      <c r="C12" s="20"/>
      <c r="D12" s="135">
        <v>32</v>
      </c>
      <c r="E12" s="86">
        <v>0</v>
      </c>
      <c r="F12" s="118">
        <v>0</v>
      </c>
      <c r="G12" s="88">
        <v>0</v>
      </c>
      <c r="H12" s="86">
        <v>0</v>
      </c>
      <c r="I12" s="118">
        <v>0</v>
      </c>
      <c r="J12" s="88">
        <v>0</v>
      </c>
      <c r="K12" s="86">
        <v>0</v>
      </c>
      <c r="L12" s="87">
        <v>0</v>
      </c>
      <c r="M12" s="88">
        <v>0</v>
      </c>
      <c r="N12" s="86">
        <v>0</v>
      </c>
      <c r="O12" s="118">
        <v>0</v>
      </c>
      <c r="P12" s="88">
        <v>0</v>
      </c>
      <c r="Q12" s="86">
        <v>0</v>
      </c>
      <c r="R12" s="118">
        <v>0</v>
      </c>
      <c r="S12" s="88">
        <v>0</v>
      </c>
      <c r="T12" s="86">
        <v>19</v>
      </c>
      <c r="U12" s="121">
        <v>20</v>
      </c>
      <c r="V12" s="118">
        <v>19</v>
      </c>
      <c r="W12" s="86">
        <v>23</v>
      </c>
      <c r="X12" s="118">
        <v>25</v>
      </c>
      <c r="Y12" s="88">
        <v>23</v>
      </c>
      <c r="Z12" s="86">
        <v>18</v>
      </c>
      <c r="AA12" s="118">
        <v>20</v>
      </c>
      <c r="AB12" s="88">
        <v>0</v>
      </c>
      <c r="AC12" s="90">
        <v>50</v>
      </c>
      <c r="AD12" s="118">
        <v>20</v>
      </c>
      <c r="AE12" s="87">
        <v>19</v>
      </c>
      <c r="AF12" s="118">
        <v>19</v>
      </c>
      <c r="AG12" s="111">
        <f t="shared" si="0"/>
        <v>275</v>
      </c>
      <c r="AH12" s="107">
        <f t="shared" si="1"/>
        <v>0</v>
      </c>
      <c r="AI12" s="108">
        <f t="shared" si="2"/>
        <v>0</v>
      </c>
      <c r="AJ12" s="108">
        <f t="shared" si="3"/>
        <v>0</v>
      </c>
      <c r="AK12" s="108">
        <f t="shared" si="4"/>
        <v>0</v>
      </c>
      <c r="AL12" s="108">
        <f t="shared" si="5"/>
        <v>0</v>
      </c>
      <c r="AM12" s="112">
        <f t="shared" si="6"/>
        <v>0</v>
      </c>
      <c r="AN12" s="79">
        <f t="shared" si="7"/>
        <v>0</v>
      </c>
      <c r="AO12" s="64">
        <f t="shared" si="8"/>
        <v>275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8">
        <v>8</v>
      </c>
      <c r="B13" s="130" t="s">
        <v>62</v>
      </c>
      <c r="C13" s="20"/>
      <c r="D13" s="135">
        <v>9</v>
      </c>
      <c r="E13" s="86">
        <v>0</v>
      </c>
      <c r="F13" s="118">
        <v>0</v>
      </c>
      <c r="G13" s="88">
        <v>0</v>
      </c>
      <c r="H13" s="86">
        <v>0</v>
      </c>
      <c r="I13" s="118">
        <v>0</v>
      </c>
      <c r="J13" s="88">
        <v>0</v>
      </c>
      <c r="K13" s="86">
        <v>0</v>
      </c>
      <c r="L13" s="87">
        <v>0</v>
      </c>
      <c r="M13" s="88">
        <v>0</v>
      </c>
      <c r="N13" s="86">
        <v>18</v>
      </c>
      <c r="O13" s="118">
        <v>18</v>
      </c>
      <c r="P13" s="88">
        <v>19</v>
      </c>
      <c r="Q13" s="86">
        <v>17</v>
      </c>
      <c r="R13" s="118">
        <v>18</v>
      </c>
      <c r="S13" s="140">
        <v>0</v>
      </c>
      <c r="T13" s="86">
        <v>20</v>
      </c>
      <c r="U13" s="142">
        <v>0</v>
      </c>
      <c r="V13" s="118">
        <v>20</v>
      </c>
      <c r="W13" s="86">
        <v>18</v>
      </c>
      <c r="X13" s="118">
        <v>20</v>
      </c>
      <c r="Y13" s="88">
        <v>19</v>
      </c>
      <c r="Z13" s="86">
        <v>0</v>
      </c>
      <c r="AA13" s="118">
        <v>0</v>
      </c>
      <c r="AB13" s="88">
        <v>0</v>
      </c>
      <c r="AC13" s="90">
        <v>0</v>
      </c>
      <c r="AD13" s="118">
        <v>19</v>
      </c>
      <c r="AE13" s="87">
        <v>20</v>
      </c>
      <c r="AF13" s="118">
        <v>0</v>
      </c>
      <c r="AG13" s="111">
        <f t="shared" si="0"/>
        <v>226</v>
      </c>
      <c r="AH13" s="107">
        <f t="shared" si="1"/>
        <v>0</v>
      </c>
      <c r="AI13" s="108">
        <f t="shared" si="2"/>
        <v>0</v>
      </c>
      <c r="AJ13" s="108">
        <f t="shared" si="3"/>
        <v>0</v>
      </c>
      <c r="AK13" s="108">
        <f t="shared" si="4"/>
        <v>0</v>
      </c>
      <c r="AL13" s="108">
        <f t="shared" si="5"/>
        <v>0</v>
      </c>
      <c r="AM13" s="112">
        <f t="shared" si="6"/>
        <v>0</v>
      </c>
      <c r="AN13" s="79">
        <f t="shared" si="7"/>
        <v>0</v>
      </c>
      <c r="AO13" s="64">
        <f t="shared" si="8"/>
        <v>226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>
      <c r="A14" s="18">
        <v>9</v>
      </c>
      <c r="B14" s="145" t="s">
        <v>65</v>
      </c>
      <c r="C14" s="20"/>
      <c r="D14" s="28">
        <v>65</v>
      </c>
      <c r="E14" s="83">
        <v>0</v>
      </c>
      <c r="F14" s="116">
        <v>0</v>
      </c>
      <c r="G14" s="85">
        <v>0</v>
      </c>
      <c r="H14" s="83">
        <v>25</v>
      </c>
      <c r="I14" s="116">
        <v>27</v>
      </c>
      <c r="J14" s="85">
        <v>25</v>
      </c>
      <c r="K14" s="83">
        <v>0</v>
      </c>
      <c r="L14" s="84">
        <v>0</v>
      </c>
      <c r="M14" s="85">
        <v>0</v>
      </c>
      <c r="N14" s="86">
        <v>20</v>
      </c>
      <c r="O14" s="118">
        <v>23</v>
      </c>
      <c r="P14" s="88">
        <v>21</v>
      </c>
      <c r="Q14" s="86">
        <v>19</v>
      </c>
      <c r="R14" s="118">
        <v>19</v>
      </c>
      <c r="S14" s="88">
        <v>18</v>
      </c>
      <c r="T14" s="86">
        <v>0</v>
      </c>
      <c r="U14" s="121">
        <v>0</v>
      </c>
      <c r="V14" s="118">
        <v>0</v>
      </c>
      <c r="W14" s="86">
        <v>0</v>
      </c>
      <c r="X14" s="118">
        <v>0</v>
      </c>
      <c r="Y14" s="88">
        <v>0</v>
      </c>
      <c r="Z14" s="86">
        <v>0</v>
      </c>
      <c r="AA14" s="118">
        <v>0</v>
      </c>
      <c r="AB14" s="88">
        <v>0</v>
      </c>
      <c r="AC14" s="90">
        <v>0</v>
      </c>
      <c r="AD14" s="118">
        <v>0</v>
      </c>
      <c r="AE14" s="87">
        <v>0</v>
      </c>
      <c r="AF14" s="118">
        <v>0</v>
      </c>
      <c r="AG14" s="111">
        <f t="shared" si="0"/>
        <v>197</v>
      </c>
      <c r="AH14" s="107">
        <f t="shared" si="1"/>
        <v>0</v>
      </c>
      <c r="AI14" s="108">
        <f t="shared" si="2"/>
        <v>0</v>
      </c>
      <c r="AJ14" s="108">
        <f t="shared" si="3"/>
        <v>0</v>
      </c>
      <c r="AK14" s="108">
        <f t="shared" si="4"/>
        <v>0</v>
      </c>
      <c r="AL14" s="108">
        <f t="shared" si="5"/>
        <v>0</v>
      </c>
      <c r="AM14" s="112">
        <f t="shared" si="6"/>
        <v>0</v>
      </c>
      <c r="AN14" s="79">
        <f t="shared" si="7"/>
        <v>0</v>
      </c>
      <c r="AO14" s="64">
        <f t="shared" si="8"/>
        <v>197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18">
        <v>10</v>
      </c>
      <c r="B15" s="130" t="s">
        <v>67</v>
      </c>
      <c r="C15" s="20"/>
      <c r="D15" s="135">
        <v>97</v>
      </c>
      <c r="E15" s="86">
        <v>0</v>
      </c>
      <c r="F15" s="118">
        <v>0</v>
      </c>
      <c r="G15" s="88">
        <v>0</v>
      </c>
      <c r="H15" s="86">
        <v>0</v>
      </c>
      <c r="I15" s="118">
        <v>0</v>
      </c>
      <c r="J15" s="88">
        <v>0</v>
      </c>
      <c r="K15" s="86">
        <v>0</v>
      </c>
      <c r="L15" s="87">
        <v>0</v>
      </c>
      <c r="M15" s="88">
        <v>0</v>
      </c>
      <c r="N15" s="86">
        <v>0</v>
      </c>
      <c r="O15" s="118">
        <v>0</v>
      </c>
      <c r="P15" s="88">
        <v>0</v>
      </c>
      <c r="Q15" s="86">
        <v>0</v>
      </c>
      <c r="R15" s="118">
        <v>0</v>
      </c>
      <c r="S15" s="88">
        <v>0</v>
      </c>
      <c r="T15" s="86">
        <v>0</v>
      </c>
      <c r="U15" s="121">
        <v>0</v>
      </c>
      <c r="V15" s="118">
        <v>0</v>
      </c>
      <c r="W15" s="86">
        <v>0</v>
      </c>
      <c r="X15" s="118">
        <v>0</v>
      </c>
      <c r="Y15" s="88">
        <v>0</v>
      </c>
      <c r="Z15" s="86">
        <v>17</v>
      </c>
      <c r="AA15" s="118">
        <v>19</v>
      </c>
      <c r="AB15" s="88">
        <v>20</v>
      </c>
      <c r="AC15" s="90">
        <v>42</v>
      </c>
      <c r="AD15" s="118">
        <v>23</v>
      </c>
      <c r="AE15" s="87">
        <v>23</v>
      </c>
      <c r="AF15" s="118">
        <v>23</v>
      </c>
      <c r="AG15" s="111">
        <f t="shared" si="0"/>
        <v>167</v>
      </c>
      <c r="AH15" s="107">
        <f t="shared" si="1"/>
        <v>0</v>
      </c>
      <c r="AI15" s="108">
        <f t="shared" si="2"/>
        <v>0</v>
      </c>
      <c r="AJ15" s="108">
        <f t="shared" si="3"/>
        <v>0</v>
      </c>
      <c r="AK15" s="108">
        <f t="shared" si="4"/>
        <v>0</v>
      </c>
      <c r="AL15" s="108">
        <f t="shared" si="5"/>
        <v>0</v>
      </c>
      <c r="AM15" s="112">
        <f t="shared" si="6"/>
        <v>0</v>
      </c>
      <c r="AN15" s="79">
        <f t="shared" si="7"/>
        <v>0</v>
      </c>
      <c r="AO15" s="64">
        <f t="shared" si="8"/>
        <v>167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18">
        <v>11</v>
      </c>
      <c r="B16" s="130" t="s">
        <v>69</v>
      </c>
      <c r="C16" s="20"/>
      <c r="D16" s="135">
        <v>35</v>
      </c>
      <c r="E16" s="86">
        <v>0</v>
      </c>
      <c r="F16" s="118">
        <v>0</v>
      </c>
      <c r="G16" s="88">
        <v>0</v>
      </c>
      <c r="H16" s="86">
        <v>0</v>
      </c>
      <c r="I16" s="118">
        <v>0</v>
      </c>
      <c r="J16" s="88">
        <v>0</v>
      </c>
      <c r="K16" s="86">
        <v>0</v>
      </c>
      <c r="L16" s="87">
        <v>0</v>
      </c>
      <c r="M16" s="88">
        <v>0</v>
      </c>
      <c r="N16" s="86">
        <v>0</v>
      </c>
      <c r="O16" s="118">
        <v>0</v>
      </c>
      <c r="P16" s="88">
        <v>0</v>
      </c>
      <c r="Q16" s="86">
        <v>0</v>
      </c>
      <c r="R16" s="118">
        <v>0</v>
      </c>
      <c r="S16" s="88">
        <v>0</v>
      </c>
      <c r="T16" s="86">
        <v>18</v>
      </c>
      <c r="U16" s="121">
        <v>19</v>
      </c>
      <c r="V16" s="150">
        <v>0</v>
      </c>
      <c r="W16" s="86">
        <v>19</v>
      </c>
      <c r="X16" s="118">
        <v>18</v>
      </c>
      <c r="Y16" s="88">
        <v>18</v>
      </c>
      <c r="Z16" s="86">
        <v>19</v>
      </c>
      <c r="AA16" s="118">
        <v>0</v>
      </c>
      <c r="AB16" s="88">
        <v>19</v>
      </c>
      <c r="AC16" s="90">
        <v>0</v>
      </c>
      <c r="AD16" s="118">
        <v>0</v>
      </c>
      <c r="AE16" s="87">
        <v>0</v>
      </c>
      <c r="AF16" s="118">
        <v>0</v>
      </c>
      <c r="AG16" s="111">
        <f t="shared" si="0"/>
        <v>130</v>
      </c>
      <c r="AH16" s="107">
        <f t="shared" si="1"/>
        <v>0</v>
      </c>
      <c r="AI16" s="108">
        <f t="shared" si="2"/>
        <v>0</v>
      </c>
      <c r="AJ16" s="108">
        <f t="shared" si="3"/>
        <v>0</v>
      </c>
      <c r="AK16" s="108">
        <f t="shared" si="4"/>
        <v>0</v>
      </c>
      <c r="AL16" s="108">
        <f t="shared" si="5"/>
        <v>0</v>
      </c>
      <c r="AM16" s="112">
        <f t="shared" si="6"/>
        <v>0</v>
      </c>
      <c r="AN16" s="79">
        <f t="shared" si="7"/>
        <v>0</v>
      </c>
      <c r="AO16" s="64">
        <f t="shared" si="8"/>
        <v>130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18">
        <v>12</v>
      </c>
      <c r="B17" s="130" t="s">
        <v>71</v>
      </c>
      <c r="C17" s="20"/>
      <c r="D17" s="135">
        <v>13</v>
      </c>
      <c r="E17" s="86">
        <v>0</v>
      </c>
      <c r="F17" s="118">
        <v>0</v>
      </c>
      <c r="G17" s="88">
        <v>0</v>
      </c>
      <c r="H17" s="86">
        <v>0</v>
      </c>
      <c r="I17" s="118">
        <v>0</v>
      </c>
      <c r="J17" s="88">
        <v>0</v>
      </c>
      <c r="K17" s="86">
        <v>0</v>
      </c>
      <c r="L17" s="87">
        <v>0</v>
      </c>
      <c r="M17" s="88">
        <v>0</v>
      </c>
      <c r="N17" s="86">
        <v>0</v>
      </c>
      <c r="O17" s="118">
        <v>0</v>
      </c>
      <c r="P17" s="88">
        <v>0</v>
      </c>
      <c r="Q17" s="152">
        <v>0</v>
      </c>
      <c r="R17" s="118">
        <v>0</v>
      </c>
      <c r="S17" s="88">
        <v>0</v>
      </c>
      <c r="T17" s="86">
        <v>21</v>
      </c>
      <c r="U17" s="121">
        <v>21</v>
      </c>
      <c r="V17" s="150">
        <v>0</v>
      </c>
      <c r="W17" s="86">
        <v>25</v>
      </c>
      <c r="X17" s="118">
        <v>23</v>
      </c>
      <c r="Y17" s="88">
        <v>21</v>
      </c>
      <c r="Z17" s="86">
        <v>0</v>
      </c>
      <c r="AA17" s="118">
        <v>0</v>
      </c>
      <c r="AB17" s="88">
        <v>0</v>
      </c>
      <c r="AC17" s="90">
        <v>0</v>
      </c>
      <c r="AD17" s="118">
        <v>0</v>
      </c>
      <c r="AE17" s="87">
        <v>0</v>
      </c>
      <c r="AF17" s="118">
        <v>0</v>
      </c>
      <c r="AG17" s="111">
        <f t="shared" si="0"/>
        <v>111</v>
      </c>
      <c r="AH17" s="107">
        <f t="shared" si="1"/>
        <v>0</v>
      </c>
      <c r="AI17" s="108">
        <f t="shared" si="2"/>
        <v>0</v>
      </c>
      <c r="AJ17" s="108">
        <f t="shared" si="3"/>
        <v>0</v>
      </c>
      <c r="AK17" s="108">
        <f t="shared" si="4"/>
        <v>0</v>
      </c>
      <c r="AL17" s="108">
        <f t="shared" si="5"/>
        <v>0</v>
      </c>
      <c r="AM17" s="112">
        <f t="shared" si="6"/>
        <v>0</v>
      </c>
      <c r="AN17" s="79">
        <f t="shared" si="7"/>
        <v>0</v>
      </c>
      <c r="AO17" s="64">
        <f t="shared" si="8"/>
        <v>111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8">
        <v>13</v>
      </c>
      <c r="B18" s="145" t="s">
        <v>75</v>
      </c>
      <c r="C18" s="20"/>
      <c r="D18" s="28">
        <v>27</v>
      </c>
      <c r="E18" s="83">
        <v>0</v>
      </c>
      <c r="F18" s="116">
        <v>0</v>
      </c>
      <c r="G18" s="85">
        <v>0</v>
      </c>
      <c r="H18" s="83">
        <v>0</v>
      </c>
      <c r="I18" s="116">
        <v>0</v>
      </c>
      <c r="J18" s="85">
        <v>0</v>
      </c>
      <c r="K18" s="83">
        <v>27</v>
      </c>
      <c r="L18" s="84">
        <v>27</v>
      </c>
      <c r="M18" s="85">
        <v>30</v>
      </c>
      <c r="N18" s="86">
        <v>0</v>
      </c>
      <c r="O18" s="118">
        <v>0</v>
      </c>
      <c r="P18" s="88">
        <v>0</v>
      </c>
      <c r="Q18" s="86">
        <v>0</v>
      </c>
      <c r="R18" s="118">
        <v>0</v>
      </c>
      <c r="S18" s="88">
        <v>0</v>
      </c>
      <c r="T18" s="86">
        <v>0</v>
      </c>
      <c r="U18" s="121">
        <v>0</v>
      </c>
      <c r="V18" s="118">
        <v>25</v>
      </c>
      <c r="W18" s="86">
        <v>0</v>
      </c>
      <c r="X18" s="118">
        <v>0</v>
      </c>
      <c r="Y18" s="88">
        <v>0</v>
      </c>
      <c r="Z18" s="86">
        <v>0</v>
      </c>
      <c r="AA18" s="118">
        <v>0</v>
      </c>
      <c r="AB18" s="88">
        <v>0</v>
      </c>
      <c r="AC18" s="90">
        <v>0</v>
      </c>
      <c r="AD18" s="118">
        <v>0</v>
      </c>
      <c r="AE18" s="87">
        <v>0</v>
      </c>
      <c r="AF18" s="118">
        <v>0</v>
      </c>
      <c r="AG18" s="111">
        <f t="shared" si="0"/>
        <v>109</v>
      </c>
      <c r="AH18" s="107">
        <f t="shared" si="1"/>
        <v>0</v>
      </c>
      <c r="AI18" s="108">
        <f t="shared" si="2"/>
        <v>0</v>
      </c>
      <c r="AJ18" s="108">
        <f t="shared" si="3"/>
        <v>0</v>
      </c>
      <c r="AK18" s="108">
        <f t="shared" si="4"/>
        <v>0</v>
      </c>
      <c r="AL18" s="108">
        <f t="shared" si="5"/>
        <v>0</v>
      </c>
      <c r="AM18" s="112">
        <f t="shared" si="6"/>
        <v>0</v>
      </c>
      <c r="AN18" s="79">
        <f t="shared" si="7"/>
        <v>0</v>
      </c>
      <c r="AO18" s="64">
        <f t="shared" si="8"/>
        <v>109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>
      <c r="A19" s="18">
        <v>14</v>
      </c>
      <c r="B19" s="145" t="s">
        <v>77</v>
      </c>
      <c r="C19" s="20"/>
      <c r="D19" s="28">
        <v>48</v>
      </c>
      <c r="E19" s="83">
        <v>20</v>
      </c>
      <c r="F19" s="116">
        <v>23</v>
      </c>
      <c r="G19" s="85">
        <v>25</v>
      </c>
      <c r="H19" s="83">
        <v>0</v>
      </c>
      <c r="I19" s="116">
        <v>0</v>
      </c>
      <c r="J19" s="85">
        <v>0</v>
      </c>
      <c r="K19" s="83">
        <v>0</v>
      </c>
      <c r="L19" s="84">
        <v>0</v>
      </c>
      <c r="M19" s="85">
        <v>0</v>
      </c>
      <c r="N19" s="86">
        <v>0</v>
      </c>
      <c r="O19" s="118">
        <v>0</v>
      </c>
      <c r="P19" s="88">
        <v>0</v>
      </c>
      <c r="Q19" s="152">
        <v>0</v>
      </c>
      <c r="R19" s="118">
        <v>17</v>
      </c>
      <c r="S19" s="88">
        <v>19</v>
      </c>
      <c r="T19" s="86">
        <v>0</v>
      </c>
      <c r="U19" s="121">
        <v>0</v>
      </c>
      <c r="V19" s="118">
        <v>0</v>
      </c>
      <c r="W19" s="86">
        <v>0</v>
      </c>
      <c r="X19" s="118">
        <v>0</v>
      </c>
      <c r="Y19" s="88">
        <v>0</v>
      </c>
      <c r="Z19" s="86">
        <v>0</v>
      </c>
      <c r="AA19" s="118">
        <v>0</v>
      </c>
      <c r="AB19" s="88">
        <v>0</v>
      </c>
      <c r="AC19" s="90">
        <v>0</v>
      </c>
      <c r="AD19" s="118">
        <v>0</v>
      </c>
      <c r="AE19" s="87">
        <v>0</v>
      </c>
      <c r="AF19" s="118">
        <v>0</v>
      </c>
      <c r="AG19" s="111">
        <f t="shared" si="0"/>
        <v>104</v>
      </c>
      <c r="AH19" s="107">
        <f t="shared" si="1"/>
        <v>0</v>
      </c>
      <c r="AI19" s="108">
        <f t="shared" si="2"/>
        <v>0</v>
      </c>
      <c r="AJ19" s="108">
        <f t="shared" si="3"/>
        <v>0</v>
      </c>
      <c r="AK19" s="108">
        <f t="shared" si="4"/>
        <v>0</v>
      </c>
      <c r="AL19" s="108">
        <f t="shared" si="5"/>
        <v>0</v>
      </c>
      <c r="AM19" s="112">
        <f t="shared" si="6"/>
        <v>0</v>
      </c>
      <c r="AN19" s="79">
        <f t="shared" si="7"/>
        <v>0</v>
      </c>
      <c r="AO19" s="64">
        <f t="shared" si="8"/>
        <v>104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>
      <c r="A20" s="18">
        <v>15</v>
      </c>
      <c r="B20" s="145" t="s">
        <v>78</v>
      </c>
      <c r="C20" s="20"/>
      <c r="D20" s="28">
        <v>78</v>
      </c>
      <c r="E20" s="83">
        <v>0</v>
      </c>
      <c r="F20" s="116">
        <v>0</v>
      </c>
      <c r="G20" s="85">
        <v>0</v>
      </c>
      <c r="H20" s="83">
        <v>0</v>
      </c>
      <c r="I20" s="116">
        <v>21</v>
      </c>
      <c r="J20" s="85">
        <v>0</v>
      </c>
      <c r="K20" s="83">
        <v>0</v>
      </c>
      <c r="L20" s="84">
        <v>0</v>
      </c>
      <c r="M20" s="85">
        <v>0</v>
      </c>
      <c r="N20" s="86">
        <v>17</v>
      </c>
      <c r="O20" s="118">
        <v>0</v>
      </c>
      <c r="P20" s="88">
        <v>0</v>
      </c>
      <c r="Q20" s="86">
        <v>20</v>
      </c>
      <c r="R20" s="118">
        <v>23</v>
      </c>
      <c r="S20" s="88">
        <v>23</v>
      </c>
      <c r="T20" s="86">
        <v>0</v>
      </c>
      <c r="U20" s="121">
        <v>0</v>
      </c>
      <c r="V20" s="118">
        <v>0</v>
      </c>
      <c r="W20" s="86">
        <v>0</v>
      </c>
      <c r="X20" s="118">
        <v>0</v>
      </c>
      <c r="Y20" s="88">
        <v>0</v>
      </c>
      <c r="Z20" s="86">
        <v>0</v>
      </c>
      <c r="AA20" s="118">
        <v>0</v>
      </c>
      <c r="AB20" s="88">
        <v>0</v>
      </c>
      <c r="AC20" s="90">
        <v>0</v>
      </c>
      <c r="AD20" s="118">
        <v>0</v>
      </c>
      <c r="AE20" s="87">
        <v>0</v>
      </c>
      <c r="AF20" s="118">
        <v>0</v>
      </c>
      <c r="AG20" s="111">
        <f t="shared" si="0"/>
        <v>104</v>
      </c>
      <c r="AH20" s="107">
        <f t="shared" si="1"/>
        <v>0</v>
      </c>
      <c r="AI20" s="108">
        <f t="shared" si="2"/>
        <v>0</v>
      </c>
      <c r="AJ20" s="108">
        <f t="shared" si="3"/>
        <v>0</v>
      </c>
      <c r="AK20" s="108">
        <f t="shared" si="4"/>
        <v>0</v>
      </c>
      <c r="AL20" s="108">
        <f t="shared" si="5"/>
        <v>0</v>
      </c>
      <c r="AM20" s="112">
        <f t="shared" si="6"/>
        <v>0</v>
      </c>
      <c r="AN20" s="79">
        <f t="shared" si="7"/>
        <v>0</v>
      </c>
      <c r="AO20" s="64">
        <f t="shared" si="8"/>
        <v>104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18">
        <v>16</v>
      </c>
      <c r="B21" s="158" t="s">
        <v>80</v>
      </c>
      <c r="C21" s="123"/>
      <c r="D21" s="124">
        <v>71</v>
      </c>
      <c r="E21" s="83">
        <v>30</v>
      </c>
      <c r="F21" s="116">
        <v>30</v>
      </c>
      <c r="G21" s="85">
        <v>30</v>
      </c>
      <c r="H21" s="83">
        <v>0</v>
      </c>
      <c r="I21" s="116">
        <v>0</v>
      </c>
      <c r="J21" s="85">
        <v>0</v>
      </c>
      <c r="K21" s="83">
        <v>0</v>
      </c>
      <c r="L21" s="84">
        <v>0</v>
      </c>
      <c r="M21" s="85">
        <v>0</v>
      </c>
      <c r="N21" s="86">
        <v>0</v>
      </c>
      <c r="O21" s="118">
        <v>0</v>
      </c>
      <c r="P21" s="88">
        <v>0</v>
      </c>
      <c r="Q21" s="86">
        <v>0</v>
      </c>
      <c r="R21" s="118">
        <v>0</v>
      </c>
      <c r="S21" s="88">
        <v>0</v>
      </c>
      <c r="T21" s="86">
        <v>0</v>
      </c>
      <c r="U21" s="121">
        <v>0</v>
      </c>
      <c r="V21" s="118">
        <v>0</v>
      </c>
      <c r="W21" s="86">
        <v>0</v>
      </c>
      <c r="X21" s="118">
        <v>0</v>
      </c>
      <c r="Y21" s="88">
        <v>0</v>
      </c>
      <c r="Z21" s="86">
        <v>0</v>
      </c>
      <c r="AA21" s="118">
        <v>0</v>
      </c>
      <c r="AB21" s="88">
        <v>0</v>
      </c>
      <c r="AC21" s="90">
        <v>0</v>
      </c>
      <c r="AD21" s="118">
        <v>0</v>
      </c>
      <c r="AE21" s="87">
        <v>0</v>
      </c>
      <c r="AF21" s="118">
        <v>0</v>
      </c>
      <c r="AG21" s="111">
        <f t="shared" si="0"/>
        <v>90</v>
      </c>
      <c r="AH21" s="107">
        <f t="shared" si="1"/>
        <v>0</v>
      </c>
      <c r="AI21" s="108">
        <f t="shared" si="2"/>
        <v>0</v>
      </c>
      <c r="AJ21" s="108">
        <f t="shared" si="3"/>
        <v>0</v>
      </c>
      <c r="AK21" s="108">
        <f t="shared" si="4"/>
        <v>0</v>
      </c>
      <c r="AL21" s="108">
        <f t="shared" si="5"/>
        <v>0</v>
      </c>
      <c r="AM21" s="112">
        <f t="shared" si="6"/>
        <v>0</v>
      </c>
      <c r="AN21" s="79">
        <f t="shared" si="7"/>
        <v>0</v>
      </c>
      <c r="AO21" s="64">
        <f t="shared" si="8"/>
        <v>90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8">
        <v>17</v>
      </c>
      <c r="B22" s="130" t="s">
        <v>82</v>
      </c>
      <c r="C22" s="20"/>
      <c r="D22" s="135">
        <v>66</v>
      </c>
      <c r="E22" s="86">
        <v>0</v>
      </c>
      <c r="F22" s="118">
        <v>0</v>
      </c>
      <c r="G22" s="88">
        <v>0</v>
      </c>
      <c r="H22" s="86">
        <v>0</v>
      </c>
      <c r="I22" s="118">
        <v>0</v>
      </c>
      <c r="J22" s="88">
        <v>0</v>
      </c>
      <c r="K22" s="86">
        <v>0</v>
      </c>
      <c r="L22" s="87">
        <v>0</v>
      </c>
      <c r="M22" s="88">
        <v>0</v>
      </c>
      <c r="N22" s="86">
        <v>0</v>
      </c>
      <c r="O22" s="118">
        <v>0</v>
      </c>
      <c r="P22" s="88">
        <v>0</v>
      </c>
      <c r="Q22" s="86">
        <v>0</v>
      </c>
      <c r="R22" s="118">
        <v>0</v>
      </c>
      <c r="S22" s="88">
        <v>0</v>
      </c>
      <c r="T22" s="86">
        <v>0</v>
      </c>
      <c r="U22" s="121">
        <v>0</v>
      </c>
      <c r="V22" s="118">
        <v>0</v>
      </c>
      <c r="W22" s="86">
        <v>0</v>
      </c>
      <c r="X22" s="118">
        <v>0</v>
      </c>
      <c r="Y22" s="88">
        <v>0</v>
      </c>
      <c r="Z22" s="86">
        <v>30</v>
      </c>
      <c r="AA22" s="118">
        <v>27</v>
      </c>
      <c r="AB22" s="88">
        <v>30</v>
      </c>
      <c r="AC22" s="90">
        <v>0</v>
      </c>
      <c r="AD22" s="118">
        <v>0</v>
      </c>
      <c r="AE22" s="87">
        <v>0</v>
      </c>
      <c r="AF22" s="118">
        <v>0</v>
      </c>
      <c r="AG22" s="111">
        <f t="shared" si="0"/>
        <v>87</v>
      </c>
      <c r="AH22" s="107">
        <f t="shared" si="1"/>
        <v>0</v>
      </c>
      <c r="AI22" s="108">
        <f t="shared" si="2"/>
        <v>0</v>
      </c>
      <c r="AJ22" s="108">
        <f t="shared" si="3"/>
        <v>0</v>
      </c>
      <c r="AK22" s="108">
        <f t="shared" si="4"/>
        <v>0</v>
      </c>
      <c r="AL22" s="108">
        <f t="shared" si="5"/>
        <v>0</v>
      </c>
      <c r="AM22" s="112">
        <f t="shared" si="6"/>
        <v>0</v>
      </c>
      <c r="AN22" s="79">
        <f t="shared" si="7"/>
        <v>0</v>
      </c>
      <c r="AO22" s="64">
        <f t="shared" si="8"/>
        <v>87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8">
        <v>18</v>
      </c>
      <c r="B23" s="130" t="s">
        <v>84</v>
      </c>
      <c r="C23" s="20"/>
      <c r="D23" s="135">
        <v>66</v>
      </c>
      <c r="E23" s="86">
        <v>0</v>
      </c>
      <c r="F23" s="118">
        <v>0</v>
      </c>
      <c r="G23" s="88">
        <v>0</v>
      </c>
      <c r="H23" s="86">
        <v>0</v>
      </c>
      <c r="I23" s="118">
        <v>0</v>
      </c>
      <c r="J23" s="88">
        <v>0</v>
      </c>
      <c r="K23" s="86">
        <v>0</v>
      </c>
      <c r="L23" s="87">
        <v>0</v>
      </c>
      <c r="M23" s="88">
        <v>0</v>
      </c>
      <c r="N23" s="86">
        <v>0</v>
      </c>
      <c r="O23" s="118">
        <v>0</v>
      </c>
      <c r="P23" s="88">
        <v>0</v>
      </c>
      <c r="Q23" s="86">
        <v>18</v>
      </c>
      <c r="R23" s="118">
        <v>16</v>
      </c>
      <c r="S23" s="88">
        <v>17</v>
      </c>
      <c r="T23" s="86">
        <v>0</v>
      </c>
      <c r="U23" s="118">
        <v>0</v>
      </c>
      <c r="V23" s="88">
        <v>0</v>
      </c>
      <c r="W23" s="86">
        <v>0</v>
      </c>
      <c r="X23" s="118">
        <v>0</v>
      </c>
      <c r="Y23" s="88">
        <v>0</v>
      </c>
      <c r="Z23" s="86">
        <v>0</v>
      </c>
      <c r="AA23" s="118">
        <v>0</v>
      </c>
      <c r="AB23" s="88">
        <v>0</v>
      </c>
      <c r="AC23" s="90">
        <v>0</v>
      </c>
      <c r="AD23" s="118">
        <v>0</v>
      </c>
      <c r="AE23" s="87">
        <v>0</v>
      </c>
      <c r="AF23" s="118">
        <v>0</v>
      </c>
      <c r="AG23" s="111">
        <f t="shared" si="0"/>
        <v>51</v>
      </c>
      <c r="AH23" s="107">
        <f t="shared" si="1"/>
        <v>0</v>
      </c>
      <c r="AI23" s="108">
        <f t="shared" si="2"/>
        <v>0</v>
      </c>
      <c r="AJ23" s="108">
        <f t="shared" si="3"/>
        <v>0</v>
      </c>
      <c r="AK23" s="108">
        <f t="shared" si="4"/>
        <v>0</v>
      </c>
      <c r="AL23" s="108">
        <f t="shared" si="5"/>
        <v>0</v>
      </c>
      <c r="AM23" s="112">
        <f t="shared" si="6"/>
        <v>0</v>
      </c>
      <c r="AN23" s="79">
        <f t="shared" si="7"/>
        <v>0</v>
      </c>
      <c r="AO23" s="64">
        <f t="shared" si="8"/>
        <v>51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>
      <c r="A24" s="18">
        <v>19</v>
      </c>
      <c r="B24" s="145" t="s">
        <v>86</v>
      </c>
      <c r="C24" s="20"/>
      <c r="D24" s="28">
        <v>40</v>
      </c>
      <c r="E24" s="83">
        <v>25</v>
      </c>
      <c r="F24" s="116">
        <v>25</v>
      </c>
      <c r="G24" s="85">
        <v>0</v>
      </c>
      <c r="H24" s="83">
        <v>0</v>
      </c>
      <c r="I24" s="116">
        <v>0</v>
      </c>
      <c r="J24" s="85">
        <v>0</v>
      </c>
      <c r="K24" s="83">
        <v>0</v>
      </c>
      <c r="L24" s="84">
        <v>0</v>
      </c>
      <c r="M24" s="85">
        <v>0</v>
      </c>
      <c r="N24" s="86">
        <v>0</v>
      </c>
      <c r="O24" s="118">
        <v>0</v>
      </c>
      <c r="P24" s="88">
        <v>0</v>
      </c>
      <c r="Q24" s="86">
        <v>0</v>
      </c>
      <c r="R24" s="118">
        <v>0</v>
      </c>
      <c r="S24" s="88">
        <v>0</v>
      </c>
      <c r="T24" s="86">
        <v>0</v>
      </c>
      <c r="U24" s="118">
        <v>0</v>
      </c>
      <c r="V24" s="88">
        <v>0</v>
      </c>
      <c r="W24" s="86">
        <v>0</v>
      </c>
      <c r="X24" s="118">
        <v>0</v>
      </c>
      <c r="Y24" s="88">
        <v>0</v>
      </c>
      <c r="Z24" s="86">
        <v>0</v>
      </c>
      <c r="AA24" s="118">
        <v>0</v>
      </c>
      <c r="AB24" s="88">
        <v>0</v>
      </c>
      <c r="AC24" s="90">
        <v>0</v>
      </c>
      <c r="AD24" s="118">
        <v>0</v>
      </c>
      <c r="AE24" s="87">
        <v>0</v>
      </c>
      <c r="AF24" s="118">
        <v>0</v>
      </c>
      <c r="AG24" s="111">
        <f t="shared" si="0"/>
        <v>50</v>
      </c>
      <c r="AH24" s="107">
        <f t="shared" si="1"/>
        <v>0</v>
      </c>
      <c r="AI24" s="108">
        <f t="shared" si="2"/>
        <v>0</v>
      </c>
      <c r="AJ24" s="108">
        <f t="shared" si="3"/>
        <v>0</v>
      </c>
      <c r="AK24" s="108">
        <f t="shared" si="4"/>
        <v>0</v>
      </c>
      <c r="AL24" s="108">
        <f t="shared" si="5"/>
        <v>0</v>
      </c>
      <c r="AM24" s="112">
        <f t="shared" si="6"/>
        <v>0</v>
      </c>
      <c r="AN24" s="79">
        <f t="shared" si="7"/>
        <v>0</v>
      </c>
      <c r="AO24" s="64">
        <f t="shared" si="8"/>
        <v>50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>
      <c r="A25" s="18">
        <v>20</v>
      </c>
      <c r="B25" s="130" t="s">
        <v>88</v>
      </c>
      <c r="C25" s="20"/>
      <c r="D25" s="135">
        <v>9</v>
      </c>
      <c r="E25" s="86">
        <v>0</v>
      </c>
      <c r="F25" s="118">
        <v>0</v>
      </c>
      <c r="G25" s="88">
        <v>0</v>
      </c>
      <c r="H25" s="86">
        <v>0</v>
      </c>
      <c r="I25" s="118">
        <v>0</v>
      </c>
      <c r="J25" s="88">
        <v>0</v>
      </c>
      <c r="K25" s="86">
        <v>0</v>
      </c>
      <c r="L25" s="87">
        <v>0</v>
      </c>
      <c r="M25" s="88">
        <v>0</v>
      </c>
      <c r="N25" s="86">
        <v>0</v>
      </c>
      <c r="O25" s="118">
        <v>0</v>
      </c>
      <c r="P25" s="88">
        <v>0</v>
      </c>
      <c r="Q25" s="86">
        <v>0</v>
      </c>
      <c r="R25" s="118">
        <v>0</v>
      </c>
      <c r="S25" s="88">
        <v>0</v>
      </c>
      <c r="T25" s="86">
        <v>0</v>
      </c>
      <c r="U25" s="118">
        <v>0</v>
      </c>
      <c r="V25" s="88">
        <v>0</v>
      </c>
      <c r="W25" s="86">
        <v>0</v>
      </c>
      <c r="X25" s="118">
        <v>0</v>
      </c>
      <c r="Y25" s="88">
        <v>0</v>
      </c>
      <c r="Z25" s="86">
        <v>27</v>
      </c>
      <c r="AA25" s="118">
        <v>0</v>
      </c>
      <c r="AB25" s="88">
        <v>0</v>
      </c>
      <c r="AC25" s="90">
        <v>0</v>
      </c>
      <c r="AD25" s="118">
        <v>0</v>
      </c>
      <c r="AE25" s="87">
        <v>0</v>
      </c>
      <c r="AF25" s="118">
        <v>0</v>
      </c>
      <c r="AG25" s="111">
        <f t="shared" si="0"/>
        <v>27</v>
      </c>
      <c r="AH25" s="107">
        <f t="shared" si="1"/>
        <v>0</v>
      </c>
      <c r="AI25" s="108">
        <f t="shared" si="2"/>
        <v>0</v>
      </c>
      <c r="AJ25" s="108">
        <f t="shared" si="3"/>
        <v>0</v>
      </c>
      <c r="AK25" s="108">
        <f t="shared" si="4"/>
        <v>0</v>
      </c>
      <c r="AL25" s="108">
        <f t="shared" si="5"/>
        <v>0</v>
      </c>
      <c r="AM25" s="112">
        <f t="shared" si="6"/>
        <v>0</v>
      </c>
      <c r="AN25" s="79">
        <f t="shared" si="7"/>
        <v>0</v>
      </c>
      <c r="AO25" s="64">
        <f t="shared" si="8"/>
        <v>27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18">
        <v>21</v>
      </c>
      <c r="B26" s="130" t="s">
        <v>90</v>
      </c>
      <c r="C26" s="20"/>
      <c r="D26" s="135">
        <v>41</v>
      </c>
      <c r="E26" s="86">
        <v>0</v>
      </c>
      <c r="F26" s="118">
        <v>0</v>
      </c>
      <c r="G26" s="88">
        <v>0</v>
      </c>
      <c r="H26" s="86">
        <v>0</v>
      </c>
      <c r="I26" s="118">
        <v>0</v>
      </c>
      <c r="J26" s="88">
        <v>0</v>
      </c>
      <c r="K26" s="86">
        <v>0</v>
      </c>
      <c r="L26" s="87">
        <v>0</v>
      </c>
      <c r="M26" s="88">
        <v>0</v>
      </c>
      <c r="N26" s="86">
        <v>0</v>
      </c>
      <c r="O26" s="118">
        <v>0</v>
      </c>
      <c r="P26" s="88">
        <v>0</v>
      </c>
      <c r="Q26" s="86">
        <v>0</v>
      </c>
      <c r="R26" s="118">
        <v>0</v>
      </c>
      <c r="S26" s="88">
        <v>0</v>
      </c>
      <c r="T26" s="86">
        <v>0</v>
      </c>
      <c r="U26" s="118">
        <v>0</v>
      </c>
      <c r="V26" s="88">
        <v>0</v>
      </c>
      <c r="W26" s="86">
        <v>0</v>
      </c>
      <c r="X26" s="118">
        <v>0</v>
      </c>
      <c r="Y26" s="88">
        <v>0</v>
      </c>
      <c r="Z26" s="86">
        <v>0</v>
      </c>
      <c r="AA26" s="118">
        <v>0</v>
      </c>
      <c r="AB26" s="88">
        <v>0</v>
      </c>
      <c r="AC26" s="90">
        <v>0</v>
      </c>
      <c r="AD26" s="118">
        <v>0</v>
      </c>
      <c r="AE26" s="87">
        <v>0</v>
      </c>
      <c r="AF26" s="118">
        <v>0</v>
      </c>
      <c r="AG26" s="111">
        <f t="shared" si="0"/>
        <v>0</v>
      </c>
      <c r="AH26" s="107">
        <f t="shared" si="1"/>
        <v>0</v>
      </c>
      <c r="AI26" s="108">
        <f t="shared" si="2"/>
        <v>0</v>
      </c>
      <c r="AJ26" s="108">
        <f t="shared" si="3"/>
        <v>0</v>
      </c>
      <c r="AK26" s="108">
        <f t="shared" si="4"/>
        <v>0</v>
      </c>
      <c r="AL26" s="108">
        <f t="shared" si="5"/>
        <v>0</v>
      </c>
      <c r="AM26" s="112">
        <f t="shared" si="6"/>
        <v>0</v>
      </c>
      <c r="AN26" s="79">
        <f t="shared" si="7"/>
        <v>0</v>
      </c>
      <c r="AO26" s="64">
        <f t="shared" si="8"/>
        <v>0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18">
        <v>22</v>
      </c>
      <c r="B27" s="145"/>
      <c r="C27" s="20"/>
      <c r="D27" s="28"/>
      <c r="E27" s="83"/>
      <c r="F27" s="116"/>
      <c r="G27" s="85"/>
      <c r="H27" s="83"/>
      <c r="I27" s="116"/>
      <c r="J27" s="85"/>
      <c r="K27" s="83"/>
      <c r="L27" s="84"/>
      <c r="M27" s="85"/>
      <c r="N27" s="83"/>
      <c r="O27" s="116"/>
      <c r="P27" s="85"/>
      <c r="Q27" s="83"/>
      <c r="R27" s="116"/>
      <c r="S27" s="85"/>
      <c r="T27" s="83"/>
      <c r="U27" s="116"/>
      <c r="V27" s="85"/>
      <c r="W27" s="83"/>
      <c r="X27" s="116"/>
      <c r="Y27" s="85"/>
      <c r="Z27" s="83"/>
      <c r="AA27" s="116"/>
      <c r="AB27" s="85"/>
      <c r="AC27" s="159"/>
      <c r="AD27" s="116"/>
      <c r="AE27" s="84"/>
      <c r="AF27" s="116"/>
      <c r="AG27" s="159"/>
      <c r="AH27" s="76"/>
      <c r="AI27" s="77"/>
      <c r="AJ27" s="77"/>
      <c r="AK27" s="77"/>
      <c r="AL27" s="77"/>
      <c r="AM27" s="78"/>
      <c r="AN27" s="79"/>
      <c r="AO27" s="64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8">
        <v>23</v>
      </c>
      <c r="B28" s="145"/>
      <c r="C28" s="20"/>
      <c r="D28" s="28"/>
      <c r="E28" s="83"/>
      <c r="F28" s="116"/>
      <c r="G28" s="85"/>
      <c r="H28" s="83"/>
      <c r="I28" s="116"/>
      <c r="J28" s="85"/>
      <c r="K28" s="83"/>
      <c r="L28" s="84"/>
      <c r="M28" s="85"/>
      <c r="N28" s="83"/>
      <c r="O28" s="116"/>
      <c r="P28" s="85"/>
      <c r="Q28" s="83"/>
      <c r="R28" s="116"/>
      <c r="S28" s="85"/>
      <c r="T28" s="83"/>
      <c r="U28" s="116"/>
      <c r="V28" s="85"/>
      <c r="W28" s="83"/>
      <c r="X28" s="116"/>
      <c r="Y28" s="85"/>
      <c r="Z28" s="83"/>
      <c r="AA28" s="116"/>
      <c r="AB28" s="85"/>
      <c r="AC28" s="159"/>
      <c r="AD28" s="116"/>
      <c r="AE28" s="84"/>
      <c r="AF28" s="116"/>
      <c r="AG28" s="159"/>
      <c r="AH28" s="76"/>
      <c r="AI28" s="77"/>
      <c r="AJ28" s="77"/>
      <c r="AK28" s="77"/>
      <c r="AL28" s="77"/>
      <c r="AM28" s="78"/>
      <c r="AN28" s="79"/>
      <c r="AO28" s="64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>
      <c r="A29" s="18">
        <v>24</v>
      </c>
      <c r="B29" s="145"/>
      <c r="C29" s="20"/>
      <c r="D29" s="28"/>
      <c r="E29" s="83"/>
      <c r="F29" s="116"/>
      <c r="G29" s="85"/>
      <c r="H29" s="83"/>
      <c r="I29" s="116"/>
      <c r="J29" s="85"/>
      <c r="K29" s="83"/>
      <c r="L29" s="84"/>
      <c r="M29" s="85"/>
      <c r="N29" s="83"/>
      <c r="O29" s="116"/>
      <c r="P29" s="85"/>
      <c r="Q29" s="83"/>
      <c r="R29" s="116"/>
      <c r="S29" s="85"/>
      <c r="T29" s="83"/>
      <c r="U29" s="116"/>
      <c r="V29" s="85"/>
      <c r="W29" s="83"/>
      <c r="X29" s="116"/>
      <c r="Y29" s="85"/>
      <c r="Z29" s="83"/>
      <c r="AA29" s="116"/>
      <c r="AB29" s="85"/>
      <c r="AC29" s="159"/>
      <c r="AD29" s="116"/>
      <c r="AE29" s="84"/>
      <c r="AF29" s="116"/>
      <c r="AG29" s="159"/>
      <c r="AH29" s="76"/>
      <c r="AI29" s="77"/>
      <c r="AJ29" s="77"/>
      <c r="AK29" s="77"/>
      <c r="AL29" s="77"/>
      <c r="AM29" s="78"/>
      <c r="AN29" s="79"/>
      <c r="AO29" s="64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18">
        <v>25</v>
      </c>
      <c r="B30" s="145"/>
      <c r="C30" s="20"/>
      <c r="D30" s="28"/>
      <c r="E30" s="83"/>
      <c r="F30" s="116"/>
      <c r="G30" s="85"/>
      <c r="H30" s="83"/>
      <c r="I30" s="116"/>
      <c r="J30" s="85"/>
      <c r="K30" s="83"/>
      <c r="L30" s="84"/>
      <c r="M30" s="85"/>
      <c r="N30" s="83"/>
      <c r="O30" s="116"/>
      <c r="P30" s="85"/>
      <c r="Q30" s="83"/>
      <c r="R30" s="116"/>
      <c r="S30" s="85"/>
      <c r="T30" s="83"/>
      <c r="U30" s="116"/>
      <c r="V30" s="85"/>
      <c r="W30" s="83"/>
      <c r="X30" s="116"/>
      <c r="Y30" s="85"/>
      <c r="Z30" s="83"/>
      <c r="AA30" s="116"/>
      <c r="AB30" s="85"/>
      <c r="AC30" s="159"/>
      <c r="AD30" s="116"/>
      <c r="AE30" s="84"/>
      <c r="AF30" s="116"/>
      <c r="AG30" s="159"/>
      <c r="AH30" s="76"/>
      <c r="AI30" s="77"/>
      <c r="AJ30" s="77"/>
      <c r="AK30" s="77"/>
      <c r="AL30" s="77"/>
      <c r="AM30" s="78"/>
      <c r="AN30" s="79"/>
      <c r="AO30" s="64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18">
        <v>26</v>
      </c>
      <c r="B31" s="145"/>
      <c r="C31" s="20"/>
      <c r="D31" s="28"/>
      <c r="E31" s="83"/>
      <c r="F31" s="116"/>
      <c r="G31" s="85"/>
      <c r="H31" s="83"/>
      <c r="I31" s="116"/>
      <c r="J31" s="85"/>
      <c r="K31" s="83"/>
      <c r="L31" s="84"/>
      <c r="M31" s="85"/>
      <c r="N31" s="83"/>
      <c r="O31" s="116"/>
      <c r="P31" s="85"/>
      <c r="Q31" s="83"/>
      <c r="R31" s="116"/>
      <c r="S31" s="85"/>
      <c r="T31" s="83"/>
      <c r="U31" s="116"/>
      <c r="V31" s="85"/>
      <c r="W31" s="83"/>
      <c r="X31" s="116"/>
      <c r="Y31" s="85"/>
      <c r="Z31" s="83"/>
      <c r="AA31" s="116"/>
      <c r="AB31" s="85"/>
      <c r="AC31" s="159"/>
      <c r="AD31" s="116"/>
      <c r="AE31" s="84"/>
      <c r="AF31" s="116"/>
      <c r="AG31" s="159"/>
      <c r="AH31" s="76"/>
      <c r="AI31" s="77"/>
      <c r="AJ31" s="77"/>
      <c r="AK31" s="77"/>
      <c r="AL31" s="77"/>
      <c r="AM31" s="78"/>
      <c r="AN31" s="79"/>
      <c r="AO31" s="64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161">
        <v>27</v>
      </c>
      <c r="B32" s="162"/>
      <c r="C32" s="128"/>
      <c r="D32" s="163"/>
      <c r="E32" s="164"/>
      <c r="F32" s="165"/>
      <c r="G32" s="166"/>
      <c r="H32" s="164"/>
      <c r="I32" s="165"/>
      <c r="J32" s="166"/>
      <c r="K32" s="164"/>
      <c r="L32" s="167"/>
      <c r="M32" s="166"/>
      <c r="N32" s="164"/>
      <c r="O32" s="165"/>
      <c r="P32" s="166"/>
      <c r="Q32" s="164"/>
      <c r="R32" s="165"/>
      <c r="S32" s="166"/>
      <c r="T32" s="164"/>
      <c r="U32" s="165"/>
      <c r="V32" s="166"/>
      <c r="W32" s="164"/>
      <c r="X32" s="165"/>
      <c r="Y32" s="166"/>
      <c r="Z32" s="164"/>
      <c r="AA32" s="165"/>
      <c r="AB32" s="166"/>
      <c r="AC32" s="168"/>
      <c r="AD32" s="165"/>
      <c r="AE32" s="167"/>
      <c r="AF32" s="165"/>
      <c r="AG32" s="168"/>
      <c r="AH32" s="139"/>
      <c r="AI32" s="141"/>
      <c r="AJ32" s="141"/>
      <c r="AK32" s="141"/>
      <c r="AL32" s="141"/>
      <c r="AM32" s="143"/>
      <c r="AN32" s="146"/>
      <c r="AO32" s="169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48"/>
      <c r="B33" s="148"/>
      <c r="C33" s="148"/>
      <c r="D33" s="148"/>
      <c r="E33" s="211">
        <v>7</v>
      </c>
      <c r="F33" s="212"/>
      <c r="G33" s="212"/>
      <c r="H33" s="211">
        <v>6</v>
      </c>
      <c r="I33" s="212"/>
      <c r="J33" s="212"/>
      <c r="K33" s="211">
        <v>6</v>
      </c>
      <c r="L33" s="212"/>
      <c r="M33" s="212"/>
      <c r="N33" s="211">
        <v>9</v>
      </c>
      <c r="O33" s="212"/>
      <c r="P33" s="212"/>
      <c r="Q33" s="214">
        <v>10</v>
      </c>
      <c r="R33" s="212"/>
      <c r="S33" s="212"/>
      <c r="T33" s="214">
        <v>8</v>
      </c>
      <c r="U33" s="212"/>
      <c r="V33" s="212"/>
      <c r="W33" s="149"/>
      <c r="X33" s="151">
        <v>8</v>
      </c>
      <c r="Y33" s="149"/>
      <c r="Z33" s="149"/>
      <c r="AA33" s="151">
        <v>10</v>
      </c>
      <c r="AB33" s="149"/>
      <c r="AC33" s="151">
        <v>7</v>
      </c>
      <c r="AD33" s="149"/>
      <c r="AE33" s="151">
        <v>9</v>
      </c>
      <c r="AF33" s="149"/>
      <c r="AG33" s="149"/>
      <c r="AH33" s="149"/>
      <c r="AI33" s="149"/>
      <c r="AJ33" s="149"/>
      <c r="AK33" s="149"/>
      <c r="AL33" s="149"/>
      <c r="AM33" s="149"/>
      <c r="AN33" s="149"/>
      <c r="AO33" s="153">
        <f>AVERAGE(E33:AD33)</f>
        <v>7.8888888888888893</v>
      </c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</row>
    <row r="34" spans="1:51" ht="12.75" customHeight="1">
      <c r="A34" s="2"/>
      <c r="B34" s="213" t="s">
        <v>73</v>
      </c>
      <c r="C34" s="212"/>
      <c r="D34" s="212"/>
      <c r="E34" s="212"/>
      <c r="F34" s="212"/>
      <c r="G34" s="212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"/>
      <c r="B35" s="212"/>
      <c r="C35" s="212"/>
      <c r="D35" s="212"/>
      <c r="E35" s="212"/>
      <c r="F35" s="212"/>
      <c r="G35" s="212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2"/>
      <c r="B38" s="2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>
      <c r="A39" s="2"/>
      <c r="B39" s="157"/>
      <c r="C39" s="157"/>
      <c r="D39" s="157"/>
      <c r="E39" s="157"/>
      <c r="F39" s="157"/>
      <c r="G39" s="15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>
      <c r="A999" s="2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>
      <c r="A1000" s="2"/>
      <c r="B1000" s="2"/>
      <c r="C1000" s="2"/>
      <c r="D1000" s="2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</sheetData>
  <mergeCells count="31">
    <mergeCell ref="AO3:AO5"/>
    <mergeCell ref="A1:AO2"/>
    <mergeCell ref="AN3:AN5"/>
    <mergeCell ref="A3:D4"/>
    <mergeCell ref="E4:G4"/>
    <mergeCell ref="H3:J3"/>
    <mergeCell ref="Q3:S3"/>
    <mergeCell ref="E3:G3"/>
    <mergeCell ref="Q4:S4"/>
    <mergeCell ref="Z4:AB4"/>
    <mergeCell ref="T4:V4"/>
    <mergeCell ref="W4:Y4"/>
    <mergeCell ref="Z3:AB3"/>
    <mergeCell ref="T3:V3"/>
    <mergeCell ref="W3:Y3"/>
    <mergeCell ref="AH3:AM4"/>
    <mergeCell ref="AD4:AF4"/>
    <mergeCell ref="AD3:AF3"/>
    <mergeCell ref="AG3:AG5"/>
    <mergeCell ref="H4:J4"/>
    <mergeCell ref="N4:P4"/>
    <mergeCell ref="K4:M4"/>
    <mergeCell ref="K3:M3"/>
    <mergeCell ref="N3:P3"/>
    <mergeCell ref="T33:V33"/>
    <mergeCell ref="Q33:S33"/>
    <mergeCell ref="N33:P33"/>
    <mergeCell ref="K33:M33"/>
    <mergeCell ref="B34:G35"/>
    <mergeCell ref="E33:G33"/>
    <mergeCell ref="H33:J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99"/>
  <sheetViews>
    <sheetView workbookViewId="0">
      <selection sqref="A1:AX2"/>
    </sheetView>
  </sheetViews>
  <sheetFormatPr defaultColWidth="14.42578125" defaultRowHeight="15" customHeight="1"/>
  <cols>
    <col min="1" max="1" width="5.140625" customWidth="1"/>
    <col min="2" max="2" width="21.5703125" customWidth="1"/>
    <col min="3" max="3" width="11" customWidth="1"/>
    <col min="4" max="4" width="9.28515625" customWidth="1"/>
    <col min="5" max="6" width="3.85546875" customWidth="1"/>
    <col min="7" max="7" width="4.42578125" customWidth="1"/>
    <col min="8" max="34" width="3.85546875" customWidth="1"/>
    <col min="35" max="35" width="7.140625" customWidth="1"/>
    <col min="36" max="39" width="3.85546875" customWidth="1"/>
    <col min="40" max="40" width="6.42578125" customWidth="1"/>
    <col min="41" max="48" width="4.140625" customWidth="1"/>
    <col min="49" max="49" width="8.5703125" customWidth="1"/>
    <col min="50" max="60" width="8.7109375" customWidth="1"/>
  </cols>
  <sheetData>
    <row r="1" spans="1:60" ht="27" customHeight="1">
      <c r="A1" s="218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1"/>
      <c r="AZ1" s="2"/>
      <c r="BA1" s="2"/>
      <c r="BB1" s="2"/>
      <c r="BC1" s="2"/>
      <c r="BD1" s="2"/>
      <c r="BE1" s="2"/>
      <c r="BF1" s="2"/>
      <c r="BG1" s="2"/>
      <c r="BH1" s="2"/>
    </row>
    <row r="2" spans="1:60" ht="20.2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1"/>
      <c r="AZ2" s="2"/>
      <c r="BA2" s="2"/>
      <c r="BB2" s="2"/>
      <c r="BC2" s="2"/>
      <c r="BD2" s="2"/>
      <c r="BE2" s="2"/>
      <c r="BF2" s="2"/>
      <c r="BG2" s="2"/>
      <c r="BH2" s="2"/>
    </row>
    <row r="3" spans="1:60" ht="12.75" customHeight="1">
      <c r="A3" s="233"/>
      <c r="B3" s="212"/>
      <c r="C3" s="212"/>
      <c r="D3" s="212"/>
      <c r="E3" s="215" t="s">
        <v>3</v>
      </c>
      <c r="F3" s="216"/>
      <c r="G3" s="217"/>
      <c r="H3" s="215" t="s">
        <v>4</v>
      </c>
      <c r="I3" s="216"/>
      <c r="J3" s="216"/>
      <c r="K3" s="217"/>
      <c r="L3" s="215" t="s">
        <v>4</v>
      </c>
      <c r="M3" s="216"/>
      <c r="N3" s="216"/>
      <c r="O3" s="217"/>
      <c r="P3" s="215" t="s">
        <v>4</v>
      </c>
      <c r="Q3" s="216"/>
      <c r="R3" s="216"/>
      <c r="S3" s="217"/>
      <c r="T3" s="215" t="s">
        <v>4</v>
      </c>
      <c r="U3" s="216"/>
      <c r="V3" s="216"/>
      <c r="W3" s="217"/>
      <c r="X3" s="215" t="s">
        <v>4</v>
      </c>
      <c r="Y3" s="216"/>
      <c r="Z3" s="216"/>
      <c r="AA3" s="217"/>
      <c r="AB3" s="215" t="s">
        <v>3</v>
      </c>
      <c r="AC3" s="216"/>
      <c r="AD3" s="216"/>
      <c r="AE3" s="217"/>
      <c r="AF3" s="215" t="s">
        <v>4</v>
      </c>
      <c r="AG3" s="216"/>
      <c r="AH3" s="217"/>
      <c r="AI3" s="4" t="s">
        <v>4</v>
      </c>
      <c r="AJ3" s="215" t="s">
        <v>3</v>
      </c>
      <c r="AK3" s="216"/>
      <c r="AL3" s="216"/>
      <c r="AM3" s="217"/>
      <c r="AN3" s="238" t="s">
        <v>5</v>
      </c>
      <c r="AO3" s="234" t="s">
        <v>6</v>
      </c>
      <c r="AP3" s="228"/>
      <c r="AQ3" s="228"/>
      <c r="AR3" s="228"/>
      <c r="AS3" s="228"/>
      <c r="AT3" s="228"/>
      <c r="AU3" s="228"/>
      <c r="AV3" s="229"/>
      <c r="AW3" s="223" t="s">
        <v>7</v>
      </c>
      <c r="AX3" s="226" t="s">
        <v>8</v>
      </c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>
      <c r="A4" s="231"/>
      <c r="B4" s="231"/>
      <c r="C4" s="231"/>
      <c r="D4" s="231"/>
      <c r="E4" s="219">
        <v>42785</v>
      </c>
      <c r="F4" s="220"/>
      <c r="G4" s="221"/>
      <c r="H4" s="219">
        <v>42820</v>
      </c>
      <c r="I4" s="220"/>
      <c r="J4" s="220"/>
      <c r="K4" s="221"/>
      <c r="L4" s="219">
        <v>42848</v>
      </c>
      <c r="M4" s="220"/>
      <c r="N4" s="220"/>
      <c r="O4" s="221"/>
      <c r="P4" s="219">
        <v>42882</v>
      </c>
      <c r="Q4" s="220"/>
      <c r="R4" s="220"/>
      <c r="S4" s="221"/>
      <c r="T4" s="219">
        <v>42911</v>
      </c>
      <c r="U4" s="220"/>
      <c r="V4" s="220"/>
      <c r="W4" s="221"/>
      <c r="X4" s="219">
        <v>42939</v>
      </c>
      <c r="Y4" s="220"/>
      <c r="Z4" s="220"/>
      <c r="AA4" s="221"/>
      <c r="AB4" s="219">
        <v>42960</v>
      </c>
      <c r="AC4" s="220"/>
      <c r="AD4" s="220"/>
      <c r="AE4" s="221"/>
      <c r="AF4" s="222">
        <v>43016</v>
      </c>
      <c r="AG4" s="220"/>
      <c r="AH4" s="221"/>
      <c r="AI4" s="5">
        <v>43037</v>
      </c>
      <c r="AJ4" s="219">
        <v>43051</v>
      </c>
      <c r="AK4" s="220"/>
      <c r="AL4" s="220"/>
      <c r="AM4" s="221"/>
      <c r="AN4" s="239"/>
      <c r="AO4" s="231"/>
      <c r="AP4" s="231"/>
      <c r="AQ4" s="231"/>
      <c r="AR4" s="231"/>
      <c r="AS4" s="231"/>
      <c r="AT4" s="231"/>
      <c r="AU4" s="231"/>
      <c r="AV4" s="232"/>
      <c r="AW4" s="224"/>
      <c r="AX4" s="224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42" customHeight="1">
      <c r="A5" s="22" t="s">
        <v>9</v>
      </c>
      <c r="B5" s="7" t="s">
        <v>10</v>
      </c>
      <c r="C5" s="8" t="s">
        <v>11</v>
      </c>
      <c r="D5" s="9" t="s">
        <v>12</v>
      </c>
      <c r="E5" s="10">
        <v>1</v>
      </c>
      <c r="F5" s="10">
        <v>2</v>
      </c>
      <c r="G5" s="10">
        <v>3</v>
      </c>
      <c r="H5" s="10">
        <v>1</v>
      </c>
      <c r="I5" s="10">
        <v>2</v>
      </c>
      <c r="J5" s="10">
        <v>3</v>
      </c>
      <c r="K5" s="10">
        <v>4</v>
      </c>
      <c r="L5" s="10">
        <v>1</v>
      </c>
      <c r="M5" s="10">
        <v>2</v>
      </c>
      <c r="N5" s="10">
        <v>3</v>
      </c>
      <c r="O5" s="10">
        <v>4</v>
      </c>
      <c r="P5" s="10">
        <v>1</v>
      </c>
      <c r="Q5" s="10">
        <v>2</v>
      </c>
      <c r="R5" s="10">
        <v>3</v>
      </c>
      <c r="S5" s="10">
        <v>4</v>
      </c>
      <c r="T5" s="10">
        <v>1</v>
      </c>
      <c r="U5" s="10">
        <v>2</v>
      </c>
      <c r="V5" s="10">
        <v>3</v>
      </c>
      <c r="W5" s="10">
        <v>4</v>
      </c>
      <c r="X5" s="10">
        <v>1</v>
      </c>
      <c r="Y5" s="10">
        <v>2</v>
      </c>
      <c r="Z5" s="10">
        <v>3</v>
      </c>
      <c r="AA5" s="10">
        <v>4</v>
      </c>
      <c r="AB5" s="10">
        <v>1</v>
      </c>
      <c r="AC5" s="10">
        <v>2</v>
      </c>
      <c r="AD5" s="10">
        <v>3</v>
      </c>
      <c r="AE5" s="10">
        <v>4</v>
      </c>
      <c r="AF5" s="10">
        <v>1</v>
      </c>
      <c r="AG5" s="10">
        <v>2</v>
      </c>
      <c r="AH5" s="10">
        <v>3</v>
      </c>
      <c r="AI5" s="11">
        <v>1</v>
      </c>
      <c r="AJ5" s="23">
        <v>1</v>
      </c>
      <c r="AK5" s="23">
        <v>2</v>
      </c>
      <c r="AL5" s="23">
        <v>3</v>
      </c>
      <c r="AM5" s="23">
        <v>4</v>
      </c>
      <c r="AN5" s="232"/>
      <c r="AO5" s="14" t="s">
        <v>15</v>
      </c>
      <c r="AP5" s="15" t="s">
        <v>16</v>
      </c>
      <c r="AQ5" s="15" t="s">
        <v>17</v>
      </c>
      <c r="AR5" s="15" t="s">
        <v>18</v>
      </c>
      <c r="AS5" s="15" t="s">
        <v>19</v>
      </c>
      <c r="AT5" s="16" t="s">
        <v>20</v>
      </c>
      <c r="AU5" s="24" t="s">
        <v>22</v>
      </c>
      <c r="AV5" s="24" t="s">
        <v>23</v>
      </c>
      <c r="AW5" s="225"/>
      <c r="AX5" s="225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pans="1:60" ht="15.75" customHeight="1">
      <c r="A6" s="25">
        <v>1</v>
      </c>
      <c r="B6" s="26" t="s">
        <v>24</v>
      </c>
      <c r="C6" s="26"/>
      <c r="D6" s="27">
        <v>44</v>
      </c>
      <c r="E6" s="39">
        <v>27</v>
      </c>
      <c r="F6" s="40">
        <v>27</v>
      </c>
      <c r="G6" s="69">
        <v>27</v>
      </c>
      <c r="H6" s="39">
        <v>27</v>
      </c>
      <c r="I6" s="40">
        <v>25</v>
      </c>
      <c r="J6" s="40">
        <v>25</v>
      </c>
      <c r="K6" s="69">
        <v>27</v>
      </c>
      <c r="L6" s="39">
        <v>27</v>
      </c>
      <c r="M6" s="40">
        <v>27</v>
      </c>
      <c r="N6" s="40">
        <v>27</v>
      </c>
      <c r="O6" s="69">
        <v>27</v>
      </c>
      <c r="P6" s="70">
        <v>30</v>
      </c>
      <c r="Q6" s="71">
        <v>30</v>
      </c>
      <c r="R6" s="71">
        <v>30</v>
      </c>
      <c r="S6" s="72">
        <v>30</v>
      </c>
      <c r="T6" s="70">
        <v>30</v>
      </c>
      <c r="U6" s="71">
        <v>30</v>
      </c>
      <c r="V6" s="71">
        <v>30</v>
      </c>
      <c r="W6" s="72">
        <v>30</v>
      </c>
      <c r="X6" s="70">
        <v>0</v>
      </c>
      <c r="Y6" s="71">
        <v>0</v>
      </c>
      <c r="Z6" s="71">
        <v>0</v>
      </c>
      <c r="AA6" s="72">
        <v>0</v>
      </c>
      <c r="AB6" s="70">
        <v>27</v>
      </c>
      <c r="AC6" s="71">
        <v>25</v>
      </c>
      <c r="AD6" s="71">
        <v>25</v>
      </c>
      <c r="AE6" s="72">
        <v>25</v>
      </c>
      <c r="AF6" s="70">
        <v>21</v>
      </c>
      <c r="AG6" s="71">
        <v>25</v>
      </c>
      <c r="AH6" s="71">
        <v>21</v>
      </c>
      <c r="AI6" s="70">
        <v>50</v>
      </c>
      <c r="AJ6" s="73">
        <v>30</v>
      </c>
      <c r="AK6" s="73">
        <v>25</v>
      </c>
      <c r="AL6" s="73">
        <v>23</v>
      </c>
      <c r="AM6" s="74">
        <v>23</v>
      </c>
      <c r="AN6" s="75">
        <f t="shared" ref="AN6:AN31" si="0">SUM(E6:AM6)</f>
        <v>853</v>
      </c>
      <c r="AO6" s="76">
        <f t="shared" ref="AO6:AO31" si="1">SMALL(E6:AM6,1)</f>
        <v>0</v>
      </c>
      <c r="AP6" s="77">
        <f t="shared" ref="AP6:AP31" si="2">SMALL(E6:AM6,2)</f>
        <v>0</v>
      </c>
      <c r="AQ6" s="77">
        <f t="shared" ref="AQ6:AQ31" si="3">SMALL(E6:AM6,3)</f>
        <v>0</v>
      </c>
      <c r="AR6" s="77">
        <f t="shared" ref="AR6:AR31" si="4">SMALL(E6:AM6,4)</f>
        <v>0</v>
      </c>
      <c r="AS6" s="77">
        <f t="shared" ref="AS6:AS31" si="5">SMALL(E6:AM6,5)</f>
        <v>21</v>
      </c>
      <c r="AT6" s="78">
        <f t="shared" ref="AT6:AT31" si="6">SMALL(E6:AM6,6)</f>
        <v>21</v>
      </c>
      <c r="AU6" s="78">
        <f t="shared" ref="AU6:AU31" si="7">SMALL(E6:AM6,7)</f>
        <v>23</v>
      </c>
      <c r="AV6" s="78">
        <f t="shared" ref="AV6:AV31" si="8">SMALL(E6:AM6,8)</f>
        <v>23</v>
      </c>
      <c r="AW6" s="79">
        <f t="shared" ref="AW6:AW31" si="9">SUM(AO6:AV6)</f>
        <v>88</v>
      </c>
      <c r="AX6" s="80">
        <f t="shared" ref="AX6:AX31" si="10">SUM(AN6-AW6)</f>
        <v>765</v>
      </c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5.75" customHeight="1">
      <c r="A7" s="18">
        <v>2</v>
      </c>
      <c r="B7" s="81" t="s">
        <v>28</v>
      </c>
      <c r="C7" s="81"/>
      <c r="D7" s="82">
        <v>1</v>
      </c>
      <c r="E7" s="83">
        <v>30</v>
      </c>
      <c r="F7" s="84">
        <v>30</v>
      </c>
      <c r="G7" s="85">
        <v>30</v>
      </c>
      <c r="H7" s="83">
        <v>25</v>
      </c>
      <c r="I7" s="84">
        <v>27</v>
      </c>
      <c r="J7" s="84">
        <v>0</v>
      </c>
      <c r="K7" s="85">
        <v>23</v>
      </c>
      <c r="L7" s="83">
        <v>30</v>
      </c>
      <c r="M7" s="84">
        <v>30</v>
      </c>
      <c r="N7" s="84">
        <v>30</v>
      </c>
      <c r="O7" s="85">
        <v>30</v>
      </c>
      <c r="P7" s="86">
        <v>27</v>
      </c>
      <c r="Q7" s="87">
        <v>27</v>
      </c>
      <c r="R7" s="87">
        <v>7</v>
      </c>
      <c r="S7" s="88">
        <v>25</v>
      </c>
      <c r="T7" s="86">
        <v>23</v>
      </c>
      <c r="U7" s="87">
        <v>25</v>
      </c>
      <c r="V7" s="87">
        <v>23</v>
      </c>
      <c r="W7" s="88">
        <v>25</v>
      </c>
      <c r="X7" s="86">
        <v>30</v>
      </c>
      <c r="Y7" s="87">
        <v>30</v>
      </c>
      <c r="Z7" s="87">
        <v>27</v>
      </c>
      <c r="AA7" s="88">
        <v>27</v>
      </c>
      <c r="AB7" s="86">
        <v>25</v>
      </c>
      <c r="AC7" s="87">
        <v>27</v>
      </c>
      <c r="AD7" s="87">
        <v>30</v>
      </c>
      <c r="AE7" s="88">
        <v>27</v>
      </c>
      <c r="AF7" s="86">
        <v>25</v>
      </c>
      <c r="AG7" s="87">
        <v>9</v>
      </c>
      <c r="AH7" s="87">
        <v>10</v>
      </c>
      <c r="AI7" s="86">
        <v>36</v>
      </c>
      <c r="AJ7" s="89">
        <v>25</v>
      </c>
      <c r="AK7" s="89">
        <v>27</v>
      </c>
      <c r="AL7" s="89">
        <v>30</v>
      </c>
      <c r="AM7" s="90">
        <v>30</v>
      </c>
      <c r="AN7" s="91">
        <f t="shared" si="0"/>
        <v>882</v>
      </c>
      <c r="AO7" s="76">
        <f t="shared" si="1"/>
        <v>0</v>
      </c>
      <c r="AP7" s="77">
        <f t="shared" si="2"/>
        <v>7</v>
      </c>
      <c r="AQ7" s="77">
        <f t="shared" si="3"/>
        <v>9</v>
      </c>
      <c r="AR7" s="77">
        <f t="shared" si="4"/>
        <v>10</v>
      </c>
      <c r="AS7" s="77">
        <f t="shared" si="5"/>
        <v>23</v>
      </c>
      <c r="AT7" s="78">
        <f t="shared" si="6"/>
        <v>23</v>
      </c>
      <c r="AU7" s="78">
        <f t="shared" si="7"/>
        <v>23</v>
      </c>
      <c r="AV7" s="78">
        <f t="shared" si="8"/>
        <v>25</v>
      </c>
      <c r="AW7" s="79">
        <f t="shared" si="9"/>
        <v>120</v>
      </c>
      <c r="AX7" s="80">
        <f t="shared" si="10"/>
        <v>762</v>
      </c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5.75" customHeight="1">
      <c r="A8" s="18">
        <v>3</v>
      </c>
      <c r="B8" s="92" t="s">
        <v>29</v>
      </c>
      <c r="C8" s="92"/>
      <c r="D8" s="20">
        <v>47</v>
      </c>
      <c r="E8" s="83">
        <v>25</v>
      </c>
      <c r="F8" s="84">
        <v>25</v>
      </c>
      <c r="G8" s="85">
        <v>25</v>
      </c>
      <c r="H8" s="83">
        <v>23</v>
      </c>
      <c r="I8" s="84">
        <v>23</v>
      </c>
      <c r="J8" s="84">
        <v>27</v>
      </c>
      <c r="K8" s="85">
        <v>25</v>
      </c>
      <c r="L8" s="83">
        <v>25</v>
      </c>
      <c r="M8" s="84">
        <v>25</v>
      </c>
      <c r="N8" s="84">
        <v>25</v>
      </c>
      <c r="O8" s="85">
        <v>25</v>
      </c>
      <c r="P8" s="86">
        <v>23</v>
      </c>
      <c r="Q8" s="87">
        <v>25</v>
      </c>
      <c r="R8" s="87">
        <v>27</v>
      </c>
      <c r="S8" s="88">
        <v>23</v>
      </c>
      <c r="T8" s="86">
        <v>27</v>
      </c>
      <c r="U8" s="87">
        <v>27</v>
      </c>
      <c r="V8" s="87">
        <v>27</v>
      </c>
      <c r="W8" s="88">
        <v>23</v>
      </c>
      <c r="X8" s="86">
        <v>27</v>
      </c>
      <c r="Y8" s="87">
        <v>27</v>
      </c>
      <c r="Z8" s="87">
        <v>30</v>
      </c>
      <c r="AA8" s="88">
        <v>25</v>
      </c>
      <c r="AB8" s="86">
        <v>30</v>
      </c>
      <c r="AC8" s="87">
        <v>30</v>
      </c>
      <c r="AD8" s="87">
        <v>27</v>
      </c>
      <c r="AE8" s="88">
        <v>30</v>
      </c>
      <c r="AF8" s="86">
        <v>27</v>
      </c>
      <c r="AG8" s="87">
        <v>21</v>
      </c>
      <c r="AH8" s="87">
        <v>25</v>
      </c>
      <c r="AI8" s="86">
        <v>42</v>
      </c>
      <c r="AJ8" s="89">
        <v>21</v>
      </c>
      <c r="AK8" s="89">
        <v>23</v>
      </c>
      <c r="AL8" s="89">
        <v>21</v>
      </c>
      <c r="AM8" s="90">
        <v>19</v>
      </c>
      <c r="AN8" s="91">
        <f t="shared" si="0"/>
        <v>900</v>
      </c>
      <c r="AO8" s="76">
        <f t="shared" si="1"/>
        <v>19</v>
      </c>
      <c r="AP8" s="77">
        <f t="shared" si="2"/>
        <v>21</v>
      </c>
      <c r="AQ8" s="77">
        <f t="shared" si="3"/>
        <v>21</v>
      </c>
      <c r="AR8" s="77">
        <f t="shared" si="4"/>
        <v>21</v>
      </c>
      <c r="AS8" s="77">
        <f t="shared" si="5"/>
        <v>23</v>
      </c>
      <c r="AT8" s="78">
        <f t="shared" si="6"/>
        <v>23</v>
      </c>
      <c r="AU8" s="78">
        <f t="shared" si="7"/>
        <v>23</v>
      </c>
      <c r="AV8" s="78">
        <f t="shared" si="8"/>
        <v>23</v>
      </c>
      <c r="AW8" s="79">
        <f t="shared" si="9"/>
        <v>174</v>
      </c>
      <c r="AX8" s="80">
        <f t="shared" si="10"/>
        <v>726</v>
      </c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15.75" customHeight="1">
      <c r="A9" s="18">
        <v>4</v>
      </c>
      <c r="B9" s="93" t="s">
        <v>30</v>
      </c>
      <c r="C9" s="93"/>
      <c r="D9" s="94">
        <v>66</v>
      </c>
      <c r="E9" s="83">
        <v>0</v>
      </c>
      <c r="F9" s="84">
        <v>0</v>
      </c>
      <c r="G9" s="85">
        <v>0</v>
      </c>
      <c r="H9" s="83">
        <v>21</v>
      </c>
      <c r="I9" s="84">
        <v>21</v>
      </c>
      <c r="J9" s="84">
        <v>18</v>
      </c>
      <c r="K9" s="85">
        <v>12</v>
      </c>
      <c r="L9" s="83">
        <v>23</v>
      </c>
      <c r="M9" s="84">
        <v>23</v>
      </c>
      <c r="N9" s="84">
        <v>12</v>
      </c>
      <c r="O9" s="85">
        <v>21</v>
      </c>
      <c r="P9" s="86">
        <v>25</v>
      </c>
      <c r="Q9" s="87">
        <v>23</v>
      </c>
      <c r="R9" s="87">
        <v>25</v>
      </c>
      <c r="S9" s="87">
        <v>21</v>
      </c>
      <c r="T9" s="86">
        <v>11</v>
      </c>
      <c r="U9" s="87">
        <v>16</v>
      </c>
      <c r="V9" s="87">
        <v>21</v>
      </c>
      <c r="W9" s="88">
        <v>20</v>
      </c>
      <c r="X9" s="86">
        <v>23</v>
      </c>
      <c r="Y9" s="87">
        <v>25</v>
      </c>
      <c r="Z9" s="87">
        <v>25</v>
      </c>
      <c r="AA9" s="88">
        <v>30</v>
      </c>
      <c r="AB9" s="95">
        <v>20</v>
      </c>
      <c r="AC9" s="96">
        <v>15</v>
      </c>
      <c r="AD9" s="96">
        <v>21</v>
      </c>
      <c r="AE9" s="97">
        <v>23</v>
      </c>
      <c r="AF9" s="95">
        <v>18</v>
      </c>
      <c r="AG9" s="96">
        <v>23</v>
      </c>
      <c r="AH9" s="96">
        <v>23</v>
      </c>
      <c r="AI9" s="95">
        <v>30</v>
      </c>
      <c r="AJ9" s="98">
        <v>16</v>
      </c>
      <c r="AK9" s="98">
        <v>17</v>
      </c>
      <c r="AL9" s="98">
        <v>18</v>
      </c>
      <c r="AM9" s="99">
        <v>18</v>
      </c>
      <c r="AN9" s="91">
        <f t="shared" si="0"/>
        <v>658</v>
      </c>
      <c r="AO9" s="76">
        <f t="shared" si="1"/>
        <v>0</v>
      </c>
      <c r="AP9" s="77">
        <f t="shared" si="2"/>
        <v>0</v>
      </c>
      <c r="AQ9" s="77">
        <f t="shared" si="3"/>
        <v>0</v>
      </c>
      <c r="AR9" s="77">
        <f t="shared" si="4"/>
        <v>11</v>
      </c>
      <c r="AS9" s="77">
        <f t="shared" si="5"/>
        <v>12</v>
      </c>
      <c r="AT9" s="78">
        <f t="shared" si="6"/>
        <v>12</v>
      </c>
      <c r="AU9" s="78">
        <f t="shared" si="7"/>
        <v>15</v>
      </c>
      <c r="AV9" s="78">
        <f t="shared" si="8"/>
        <v>16</v>
      </c>
      <c r="AW9" s="79">
        <f t="shared" si="9"/>
        <v>66</v>
      </c>
      <c r="AX9" s="80">
        <f t="shared" si="10"/>
        <v>592</v>
      </c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5.75" customHeight="1">
      <c r="A10" s="18">
        <v>5</v>
      </c>
      <c r="B10" s="92" t="s">
        <v>31</v>
      </c>
      <c r="C10" s="92"/>
      <c r="D10" s="20">
        <v>5</v>
      </c>
      <c r="E10" s="86">
        <v>0</v>
      </c>
      <c r="F10" s="84">
        <v>23</v>
      </c>
      <c r="G10" s="85">
        <v>23</v>
      </c>
      <c r="H10" s="83">
        <v>19</v>
      </c>
      <c r="I10" s="84">
        <v>19</v>
      </c>
      <c r="J10" s="84">
        <v>20</v>
      </c>
      <c r="K10" s="85">
        <v>20</v>
      </c>
      <c r="L10" s="83">
        <v>20</v>
      </c>
      <c r="M10" s="84">
        <v>21</v>
      </c>
      <c r="N10" s="84">
        <v>23</v>
      </c>
      <c r="O10" s="85">
        <v>23</v>
      </c>
      <c r="P10" s="86">
        <v>18</v>
      </c>
      <c r="Q10" s="87">
        <v>19</v>
      </c>
      <c r="R10" s="87">
        <v>23</v>
      </c>
      <c r="S10" s="87">
        <v>0</v>
      </c>
      <c r="T10" s="86">
        <v>19</v>
      </c>
      <c r="U10" s="87">
        <v>20</v>
      </c>
      <c r="V10" s="87">
        <v>11</v>
      </c>
      <c r="W10" s="88">
        <v>21</v>
      </c>
      <c r="X10" s="86">
        <v>10</v>
      </c>
      <c r="Y10" s="87">
        <v>19</v>
      </c>
      <c r="Z10" s="87">
        <v>21</v>
      </c>
      <c r="AA10" s="88">
        <v>23</v>
      </c>
      <c r="AB10" s="86">
        <v>18</v>
      </c>
      <c r="AC10" s="87">
        <v>6</v>
      </c>
      <c r="AD10" s="87">
        <v>16</v>
      </c>
      <c r="AE10" s="88">
        <v>19</v>
      </c>
      <c r="AF10" s="86">
        <v>17</v>
      </c>
      <c r="AG10" s="87">
        <v>18</v>
      </c>
      <c r="AH10" s="87">
        <v>17</v>
      </c>
      <c r="AI10" s="86">
        <v>46</v>
      </c>
      <c r="AJ10" s="89">
        <v>15</v>
      </c>
      <c r="AK10" s="89">
        <v>14</v>
      </c>
      <c r="AL10" s="89">
        <v>13</v>
      </c>
      <c r="AM10" s="90">
        <v>12</v>
      </c>
      <c r="AN10" s="91">
        <f t="shared" si="0"/>
        <v>626</v>
      </c>
      <c r="AO10" s="76">
        <f t="shared" si="1"/>
        <v>0</v>
      </c>
      <c r="AP10" s="77">
        <f t="shared" si="2"/>
        <v>0</v>
      </c>
      <c r="AQ10" s="77">
        <f t="shared" si="3"/>
        <v>6</v>
      </c>
      <c r="AR10" s="77">
        <f t="shared" si="4"/>
        <v>10</v>
      </c>
      <c r="AS10" s="77">
        <f t="shared" si="5"/>
        <v>11</v>
      </c>
      <c r="AT10" s="78">
        <f t="shared" si="6"/>
        <v>12</v>
      </c>
      <c r="AU10" s="78">
        <f t="shared" si="7"/>
        <v>13</v>
      </c>
      <c r="AV10" s="78">
        <f t="shared" si="8"/>
        <v>14</v>
      </c>
      <c r="AW10" s="79">
        <f t="shared" si="9"/>
        <v>66</v>
      </c>
      <c r="AX10" s="80">
        <f t="shared" si="10"/>
        <v>560</v>
      </c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5.75" customHeight="1">
      <c r="A11" s="18">
        <v>6</v>
      </c>
      <c r="B11" s="81" t="s">
        <v>32</v>
      </c>
      <c r="C11" s="81"/>
      <c r="D11" s="82">
        <v>99</v>
      </c>
      <c r="E11" s="83">
        <v>20</v>
      </c>
      <c r="F11" s="84">
        <v>21</v>
      </c>
      <c r="G11" s="85">
        <v>20</v>
      </c>
      <c r="H11" s="83">
        <v>16</v>
      </c>
      <c r="I11" s="84">
        <v>17</v>
      </c>
      <c r="J11" s="84">
        <v>17</v>
      </c>
      <c r="K11" s="85">
        <v>11</v>
      </c>
      <c r="L11" s="83">
        <v>21</v>
      </c>
      <c r="M11" s="84">
        <v>20</v>
      </c>
      <c r="N11" s="84">
        <v>19</v>
      </c>
      <c r="O11" s="85">
        <v>18</v>
      </c>
      <c r="P11" s="86">
        <v>13</v>
      </c>
      <c r="Q11" s="87">
        <v>0</v>
      </c>
      <c r="R11" s="87">
        <v>19</v>
      </c>
      <c r="S11" s="88">
        <v>0</v>
      </c>
      <c r="T11" s="86">
        <v>9</v>
      </c>
      <c r="U11" s="87">
        <v>0</v>
      </c>
      <c r="V11" s="87">
        <v>18</v>
      </c>
      <c r="W11" s="88">
        <v>14</v>
      </c>
      <c r="X11" s="86">
        <v>25</v>
      </c>
      <c r="Y11" s="87">
        <v>23</v>
      </c>
      <c r="Z11" s="87">
        <v>9</v>
      </c>
      <c r="AA11" s="88">
        <v>20</v>
      </c>
      <c r="AB11" s="86">
        <v>23</v>
      </c>
      <c r="AC11" s="87">
        <v>19</v>
      </c>
      <c r="AD11" s="87">
        <v>23</v>
      </c>
      <c r="AE11" s="88">
        <v>16</v>
      </c>
      <c r="AF11" s="86">
        <v>7</v>
      </c>
      <c r="AG11" s="87">
        <v>15</v>
      </c>
      <c r="AH11" s="87">
        <v>16</v>
      </c>
      <c r="AI11" s="86">
        <v>54</v>
      </c>
      <c r="AJ11" s="89">
        <v>20</v>
      </c>
      <c r="AK11" s="89">
        <v>19</v>
      </c>
      <c r="AL11" s="89">
        <v>19</v>
      </c>
      <c r="AM11" s="90">
        <v>20</v>
      </c>
      <c r="AN11" s="91">
        <f t="shared" si="0"/>
        <v>601</v>
      </c>
      <c r="AO11" s="76">
        <f t="shared" si="1"/>
        <v>0</v>
      </c>
      <c r="AP11" s="77">
        <f t="shared" si="2"/>
        <v>0</v>
      </c>
      <c r="AQ11" s="77">
        <f t="shared" si="3"/>
        <v>0</v>
      </c>
      <c r="AR11" s="77">
        <f t="shared" si="4"/>
        <v>7</v>
      </c>
      <c r="AS11" s="77">
        <f t="shared" si="5"/>
        <v>9</v>
      </c>
      <c r="AT11" s="78">
        <f t="shared" si="6"/>
        <v>9</v>
      </c>
      <c r="AU11" s="78">
        <f t="shared" si="7"/>
        <v>11</v>
      </c>
      <c r="AV11" s="78">
        <f t="shared" si="8"/>
        <v>13</v>
      </c>
      <c r="AW11" s="79">
        <f t="shared" si="9"/>
        <v>49</v>
      </c>
      <c r="AX11" s="80">
        <f t="shared" si="10"/>
        <v>552</v>
      </c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5.75" customHeight="1">
      <c r="A12" s="18">
        <v>7</v>
      </c>
      <c r="B12" s="100" t="s">
        <v>33</v>
      </c>
      <c r="C12" s="92"/>
      <c r="D12" s="20">
        <v>24</v>
      </c>
      <c r="E12" s="83">
        <v>23</v>
      </c>
      <c r="F12" s="87">
        <v>19</v>
      </c>
      <c r="G12" s="85">
        <v>0</v>
      </c>
      <c r="H12" s="83">
        <v>20</v>
      </c>
      <c r="I12" s="84">
        <v>11</v>
      </c>
      <c r="J12" s="84">
        <v>0</v>
      </c>
      <c r="K12" s="85">
        <v>0</v>
      </c>
      <c r="L12" s="83">
        <v>0</v>
      </c>
      <c r="M12" s="84">
        <v>0</v>
      </c>
      <c r="N12" s="84">
        <v>0</v>
      </c>
      <c r="O12" s="85">
        <v>0</v>
      </c>
      <c r="P12" s="86">
        <v>19</v>
      </c>
      <c r="Q12" s="87">
        <v>21</v>
      </c>
      <c r="R12" s="87">
        <v>20</v>
      </c>
      <c r="S12" s="88">
        <v>27</v>
      </c>
      <c r="T12" s="86">
        <v>25</v>
      </c>
      <c r="U12" s="87">
        <v>23</v>
      </c>
      <c r="V12" s="87">
        <v>25</v>
      </c>
      <c r="W12" s="88">
        <v>27</v>
      </c>
      <c r="X12" s="86">
        <v>8</v>
      </c>
      <c r="Y12" s="87">
        <v>16</v>
      </c>
      <c r="Z12" s="87">
        <v>23</v>
      </c>
      <c r="AA12" s="88">
        <v>10</v>
      </c>
      <c r="AB12" s="86">
        <v>0</v>
      </c>
      <c r="AC12" s="87">
        <v>0</v>
      </c>
      <c r="AD12" s="87">
        <v>0</v>
      </c>
      <c r="AE12" s="88">
        <v>0</v>
      </c>
      <c r="AF12" s="86">
        <v>23</v>
      </c>
      <c r="AG12" s="87">
        <v>30</v>
      </c>
      <c r="AH12" s="87">
        <v>27</v>
      </c>
      <c r="AI12" s="86">
        <v>34</v>
      </c>
      <c r="AJ12" s="89">
        <v>7</v>
      </c>
      <c r="AK12" s="89">
        <v>20</v>
      </c>
      <c r="AL12" s="89">
        <v>25</v>
      </c>
      <c r="AM12" s="90">
        <v>27</v>
      </c>
      <c r="AN12" s="91">
        <f t="shared" si="0"/>
        <v>510</v>
      </c>
      <c r="AO12" s="76">
        <f t="shared" si="1"/>
        <v>0</v>
      </c>
      <c r="AP12" s="77">
        <f t="shared" si="2"/>
        <v>0</v>
      </c>
      <c r="AQ12" s="77">
        <f t="shared" si="3"/>
        <v>0</v>
      </c>
      <c r="AR12" s="77">
        <f t="shared" si="4"/>
        <v>0</v>
      </c>
      <c r="AS12" s="77">
        <f t="shared" si="5"/>
        <v>0</v>
      </c>
      <c r="AT12" s="78">
        <f t="shared" si="6"/>
        <v>0</v>
      </c>
      <c r="AU12" s="78">
        <f t="shared" si="7"/>
        <v>0</v>
      </c>
      <c r="AV12" s="78">
        <f t="shared" si="8"/>
        <v>0</v>
      </c>
      <c r="AW12" s="79">
        <f t="shared" si="9"/>
        <v>0</v>
      </c>
      <c r="AX12" s="80">
        <f t="shared" si="10"/>
        <v>510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5.75" customHeight="1">
      <c r="A13" s="18">
        <v>8</v>
      </c>
      <c r="B13" s="92" t="s">
        <v>34</v>
      </c>
      <c r="C13" s="92"/>
      <c r="D13" s="20">
        <v>112</v>
      </c>
      <c r="E13" s="83">
        <v>21</v>
      </c>
      <c r="F13" s="87">
        <v>16</v>
      </c>
      <c r="G13" s="85">
        <v>21</v>
      </c>
      <c r="H13" s="83">
        <v>14</v>
      </c>
      <c r="I13" s="84">
        <v>18</v>
      </c>
      <c r="J13" s="84">
        <v>21</v>
      </c>
      <c r="K13" s="85">
        <v>19</v>
      </c>
      <c r="L13" s="83">
        <v>12</v>
      </c>
      <c r="M13" s="84">
        <v>13</v>
      </c>
      <c r="N13" s="84">
        <v>21</v>
      </c>
      <c r="O13" s="85">
        <v>20</v>
      </c>
      <c r="P13" s="86">
        <v>17</v>
      </c>
      <c r="Q13" s="87">
        <v>18</v>
      </c>
      <c r="R13" s="87">
        <v>18</v>
      </c>
      <c r="S13" s="88">
        <v>19</v>
      </c>
      <c r="T13" s="86">
        <v>16</v>
      </c>
      <c r="U13" s="87">
        <v>15</v>
      </c>
      <c r="V13" s="87">
        <v>0</v>
      </c>
      <c r="W13" s="88">
        <v>16</v>
      </c>
      <c r="X13" s="86">
        <v>21</v>
      </c>
      <c r="Y13" s="87">
        <v>20</v>
      </c>
      <c r="Z13" s="87">
        <v>18</v>
      </c>
      <c r="AA13" s="88">
        <v>16</v>
      </c>
      <c r="AB13" s="86">
        <v>14</v>
      </c>
      <c r="AC13" s="87">
        <v>20</v>
      </c>
      <c r="AD13" s="87">
        <v>19</v>
      </c>
      <c r="AE13" s="88">
        <v>17</v>
      </c>
      <c r="AF13" s="86">
        <v>16</v>
      </c>
      <c r="AG13" s="87">
        <v>14</v>
      </c>
      <c r="AH13" s="87">
        <v>12</v>
      </c>
      <c r="AI13" s="86">
        <v>22</v>
      </c>
      <c r="AJ13" s="89">
        <v>12</v>
      </c>
      <c r="AK13" s="89">
        <v>12</v>
      </c>
      <c r="AL13" s="89">
        <v>15</v>
      </c>
      <c r="AM13" s="90">
        <v>17</v>
      </c>
      <c r="AN13" s="91">
        <f t="shared" si="0"/>
        <v>580</v>
      </c>
      <c r="AO13" s="76">
        <f t="shared" si="1"/>
        <v>0</v>
      </c>
      <c r="AP13" s="77">
        <f t="shared" si="2"/>
        <v>12</v>
      </c>
      <c r="AQ13" s="77">
        <f t="shared" si="3"/>
        <v>12</v>
      </c>
      <c r="AR13" s="77">
        <f t="shared" si="4"/>
        <v>12</v>
      </c>
      <c r="AS13" s="77">
        <f t="shared" si="5"/>
        <v>12</v>
      </c>
      <c r="AT13" s="78">
        <f t="shared" si="6"/>
        <v>13</v>
      </c>
      <c r="AU13" s="78">
        <f t="shared" si="7"/>
        <v>14</v>
      </c>
      <c r="AV13" s="78">
        <f t="shared" si="8"/>
        <v>14</v>
      </c>
      <c r="AW13" s="79">
        <f t="shared" si="9"/>
        <v>89</v>
      </c>
      <c r="AX13" s="80">
        <f t="shared" si="10"/>
        <v>491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5.75" customHeight="1">
      <c r="A14" s="18">
        <v>9</v>
      </c>
      <c r="B14" s="92" t="s">
        <v>35</v>
      </c>
      <c r="C14" s="92"/>
      <c r="D14" s="20">
        <v>16</v>
      </c>
      <c r="E14" s="83">
        <v>0</v>
      </c>
      <c r="F14" s="84">
        <v>0</v>
      </c>
      <c r="G14" s="85">
        <v>0</v>
      </c>
      <c r="H14" s="83">
        <v>17</v>
      </c>
      <c r="I14" s="84">
        <v>20</v>
      </c>
      <c r="J14" s="84">
        <v>23</v>
      </c>
      <c r="K14" s="85">
        <v>21</v>
      </c>
      <c r="L14" s="83">
        <v>0</v>
      </c>
      <c r="M14" s="84">
        <v>0</v>
      </c>
      <c r="N14" s="84">
        <v>0</v>
      </c>
      <c r="O14" s="85">
        <v>0</v>
      </c>
      <c r="P14" s="86">
        <v>21</v>
      </c>
      <c r="Q14" s="87">
        <v>0</v>
      </c>
      <c r="R14" s="87">
        <v>8</v>
      </c>
      <c r="S14" s="88">
        <v>17</v>
      </c>
      <c r="T14" s="86">
        <v>18</v>
      </c>
      <c r="U14" s="87">
        <v>19</v>
      </c>
      <c r="V14" s="87">
        <v>19</v>
      </c>
      <c r="W14" s="88">
        <v>18</v>
      </c>
      <c r="X14" s="86">
        <v>0</v>
      </c>
      <c r="Y14" s="87">
        <v>14</v>
      </c>
      <c r="Z14" s="87">
        <v>19</v>
      </c>
      <c r="AA14" s="88">
        <v>21</v>
      </c>
      <c r="AB14" s="86">
        <v>19</v>
      </c>
      <c r="AC14" s="87">
        <v>21</v>
      </c>
      <c r="AD14" s="87">
        <v>20</v>
      </c>
      <c r="AE14" s="88">
        <v>20</v>
      </c>
      <c r="AF14" s="86">
        <v>15</v>
      </c>
      <c r="AG14" s="87">
        <v>16</v>
      </c>
      <c r="AH14" s="87">
        <v>0</v>
      </c>
      <c r="AI14" s="86">
        <v>32</v>
      </c>
      <c r="AJ14" s="89">
        <v>17</v>
      </c>
      <c r="AK14" s="89">
        <v>16</v>
      </c>
      <c r="AL14" s="89">
        <v>14</v>
      </c>
      <c r="AM14" s="90">
        <v>16</v>
      </c>
      <c r="AN14" s="91">
        <f t="shared" si="0"/>
        <v>461</v>
      </c>
      <c r="AO14" s="76">
        <f t="shared" si="1"/>
        <v>0</v>
      </c>
      <c r="AP14" s="77">
        <f t="shared" si="2"/>
        <v>0</v>
      </c>
      <c r="AQ14" s="77">
        <f t="shared" si="3"/>
        <v>0</v>
      </c>
      <c r="AR14" s="77">
        <f t="shared" si="4"/>
        <v>0</v>
      </c>
      <c r="AS14" s="77">
        <f t="shared" si="5"/>
        <v>0</v>
      </c>
      <c r="AT14" s="78">
        <f t="shared" si="6"/>
        <v>0</v>
      </c>
      <c r="AU14" s="78">
        <f t="shared" si="7"/>
        <v>0</v>
      </c>
      <c r="AV14" s="78">
        <f t="shared" si="8"/>
        <v>0</v>
      </c>
      <c r="AW14" s="79">
        <f t="shared" si="9"/>
        <v>0</v>
      </c>
      <c r="AX14" s="80">
        <f t="shared" si="10"/>
        <v>461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5.75" customHeight="1">
      <c r="A15" s="18">
        <v>10</v>
      </c>
      <c r="B15" s="92" t="s">
        <v>36</v>
      </c>
      <c r="C15" s="92"/>
      <c r="D15" s="20">
        <v>77</v>
      </c>
      <c r="E15" s="83">
        <v>0</v>
      </c>
      <c r="F15" s="84">
        <v>0</v>
      </c>
      <c r="G15" s="85">
        <v>0</v>
      </c>
      <c r="H15" s="86">
        <v>0</v>
      </c>
      <c r="I15" s="87">
        <v>0</v>
      </c>
      <c r="J15" s="87">
        <v>0</v>
      </c>
      <c r="K15" s="88">
        <v>0</v>
      </c>
      <c r="L15" s="83">
        <v>18</v>
      </c>
      <c r="M15" s="84">
        <v>17</v>
      </c>
      <c r="N15" s="84">
        <v>17</v>
      </c>
      <c r="O15" s="85">
        <v>17</v>
      </c>
      <c r="P15" s="86">
        <v>15</v>
      </c>
      <c r="Q15" s="87">
        <v>8</v>
      </c>
      <c r="R15" s="87">
        <v>17</v>
      </c>
      <c r="S15" s="88">
        <v>18</v>
      </c>
      <c r="T15" s="86">
        <v>17</v>
      </c>
      <c r="U15" s="87">
        <v>18</v>
      </c>
      <c r="V15" s="87">
        <v>20</v>
      </c>
      <c r="W15" s="88">
        <v>17</v>
      </c>
      <c r="X15" s="86">
        <v>20</v>
      </c>
      <c r="Y15" s="87">
        <v>21</v>
      </c>
      <c r="Z15" s="87">
        <v>20</v>
      </c>
      <c r="AA15" s="88">
        <v>19</v>
      </c>
      <c r="AB15" s="86">
        <v>16</v>
      </c>
      <c r="AC15" s="87">
        <v>10</v>
      </c>
      <c r="AD15" s="87">
        <v>7</v>
      </c>
      <c r="AE15" s="88">
        <v>7</v>
      </c>
      <c r="AF15" s="86">
        <v>19</v>
      </c>
      <c r="AG15" s="87">
        <v>19</v>
      </c>
      <c r="AH15" s="87">
        <v>19</v>
      </c>
      <c r="AI15" s="86">
        <v>0</v>
      </c>
      <c r="AJ15" s="89">
        <v>19</v>
      </c>
      <c r="AK15" s="89">
        <v>18</v>
      </c>
      <c r="AL15" s="89">
        <v>17</v>
      </c>
      <c r="AM15" s="90">
        <v>13</v>
      </c>
      <c r="AN15" s="91">
        <f t="shared" si="0"/>
        <v>443</v>
      </c>
      <c r="AO15" s="76">
        <f t="shared" si="1"/>
        <v>0</v>
      </c>
      <c r="AP15" s="77">
        <f t="shared" si="2"/>
        <v>0</v>
      </c>
      <c r="AQ15" s="77">
        <f t="shared" si="3"/>
        <v>0</v>
      </c>
      <c r="AR15" s="77">
        <f t="shared" si="4"/>
        <v>0</v>
      </c>
      <c r="AS15" s="77">
        <f t="shared" si="5"/>
        <v>0</v>
      </c>
      <c r="AT15" s="78">
        <f t="shared" si="6"/>
        <v>0</v>
      </c>
      <c r="AU15" s="78">
        <f t="shared" si="7"/>
        <v>0</v>
      </c>
      <c r="AV15" s="78">
        <f t="shared" si="8"/>
        <v>0</v>
      </c>
      <c r="AW15" s="79">
        <f t="shared" si="9"/>
        <v>0</v>
      </c>
      <c r="AX15" s="80">
        <f t="shared" si="10"/>
        <v>443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5.75" customHeight="1">
      <c r="A16" s="18">
        <v>11</v>
      </c>
      <c r="B16" s="92" t="s">
        <v>37</v>
      </c>
      <c r="C16" s="92"/>
      <c r="D16" s="20">
        <v>26</v>
      </c>
      <c r="E16" s="86">
        <v>17</v>
      </c>
      <c r="F16" s="87">
        <v>17</v>
      </c>
      <c r="G16" s="88">
        <v>19</v>
      </c>
      <c r="H16" s="83">
        <v>15</v>
      </c>
      <c r="I16" s="84">
        <v>13</v>
      </c>
      <c r="J16" s="84">
        <v>0</v>
      </c>
      <c r="K16" s="85">
        <v>17</v>
      </c>
      <c r="L16" s="83">
        <v>17</v>
      </c>
      <c r="M16" s="84">
        <v>15</v>
      </c>
      <c r="N16" s="84">
        <v>18</v>
      </c>
      <c r="O16" s="85">
        <v>15</v>
      </c>
      <c r="P16" s="86">
        <v>12</v>
      </c>
      <c r="Q16" s="87">
        <v>16</v>
      </c>
      <c r="R16" s="87">
        <v>16</v>
      </c>
      <c r="S16" s="88">
        <v>15</v>
      </c>
      <c r="T16" s="86">
        <v>15</v>
      </c>
      <c r="U16" s="87">
        <v>14</v>
      </c>
      <c r="V16" s="87">
        <v>17</v>
      </c>
      <c r="W16" s="88">
        <v>15</v>
      </c>
      <c r="X16" s="86">
        <v>18</v>
      </c>
      <c r="Y16" s="87">
        <v>17</v>
      </c>
      <c r="Z16" s="87">
        <v>17</v>
      </c>
      <c r="AA16" s="88">
        <v>17</v>
      </c>
      <c r="AB16" s="86">
        <v>12</v>
      </c>
      <c r="AC16" s="87">
        <v>12</v>
      </c>
      <c r="AD16" s="87">
        <v>13</v>
      </c>
      <c r="AE16" s="88">
        <v>13</v>
      </c>
      <c r="AF16" s="86">
        <v>0</v>
      </c>
      <c r="AG16" s="87">
        <v>0</v>
      </c>
      <c r="AH16" s="87">
        <v>0</v>
      </c>
      <c r="AI16" s="86">
        <v>20</v>
      </c>
      <c r="AJ16" s="89">
        <v>13</v>
      </c>
      <c r="AK16" s="89">
        <v>11</v>
      </c>
      <c r="AL16" s="89">
        <v>9</v>
      </c>
      <c r="AM16" s="90">
        <v>8</v>
      </c>
      <c r="AN16" s="91">
        <f t="shared" si="0"/>
        <v>463</v>
      </c>
      <c r="AO16" s="76">
        <f t="shared" si="1"/>
        <v>0</v>
      </c>
      <c r="AP16" s="77">
        <f t="shared" si="2"/>
        <v>0</v>
      </c>
      <c r="AQ16" s="77">
        <f t="shared" si="3"/>
        <v>0</v>
      </c>
      <c r="AR16" s="77">
        <f t="shared" si="4"/>
        <v>0</v>
      </c>
      <c r="AS16" s="77">
        <f t="shared" si="5"/>
        <v>8</v>
      </c>
      <c r="AT16" s="78">
        <f t="shared" si="6"/>
        <v>9</v>
      </c>
      <c r="AU16" s="78">
        <f t="shared" si="7"/>
        <v>11</v>
      </c>
      <c r="AV16" s="78">
        <f t="shared" si="8"/>
        <v>12</v>
      </c>
      <c r="AW16" s="79">
        <f t="shared" si="9"/>
        <v>40</v>
      </c>
      <c r="AX16" s="80">
        <f t="shared" si="10"/>
        <v>423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.75" customHeight="1">
      <c r="A17" s="18">
        <v>12</v>
      </c>
      <c r="B17" s="100" t="s">
        <v>38</v>
      </c>
      <c r="C17" s="20"/>
      <c r="D17" s="101">
        <v>11</v>
      </c>
      <c r="E17" s="86">
        <v>0</v>
      </c>
      <c r="F17" s="87">
        <v>0</v>
      </c>
      <c r="G17" s="88">
        <v>0</v>
      </c>
      <c r="H17" s="86">
        <v>0</v>
      </c>
      <c r="I17" s="87">
        <v>0</v>
      </c>
      <c r="J17" s="87">
        <v>0</v>
      </c>
      <c r="K17" s="88">
        <v>0</v>
      </c>
      <c r="L17" s="86">
        <v>0</v>
      </c>
      <c r="M17" s="87">
        <v>0</v>
      </c>
      <c r="N17" s="87">
        <v>0</v>
      </c>
      <c r="O17" s="88">
        <v>0</v>
      </c>
      <c r="P17" s="86">
        <v>20</v>
      </c>
      <c r="Q17" s="87">
        <v>20</v>
      </c>
      <c r="R17" s="87">
        <v>21</v>
      </c>
      <c r="S17" s="88">
        <v>20</v>
      </c>
      <c r="T17" s="86">
        <v>21</v>
      </c>
      <c r="U17" s="87">
        <v>21</v>
      </c>
      <c r="V17" s="87">
        <v>0</v>
      </c>
      <c r="W17" s="88">
        <v>0</v>
      </c>
      <c r="X17" s="86">
        <v>13</v>
      </c>
      <c r="Y17" s="87">
        <v>18</v>
      </c>
      <c r="Z17" s="87">
        <v>16</v>
      </c>
      <c r="AA17" s="88">
        <v>11</v>
      </c>
      <c r="AB17" s="86">
        <v>21</v>
      </c>
      <c r="AC17" s="87">
        <v>23</v>
      </c>
      <c r="AD17" s="87">
        <v>17</v>
      </c>
      <c r="AE17" s="88">
        <v>18</v>
      </c>
      <c r="AF17" s="86">
        <v>20</v>
      </c>
      <c r="AG17" s="87">
        <v>20</v>
      </c>
      <c r="AH17" s="87">
        <v>20</v>
      </c>
      <c r="AI17" s="86">
        <v>14</v>
      </c>
      <c r="AJ17" s="89">
        <v>23</v>
      </c>
      <c r="AK17" s="89">
        <v>21</v>
      </c>
      <c r="AL17" s="89">
        <v>20</v>
      </c>
      <c r="AM17" s="90">
        <v>21</v>
      </c>
      <c r="AN17" s="91">
        <f t="shared" si="0"/>
        <v>419</v>
      </c>
      <c r="AO17" s="76">
        <f t="shared" si="1"/>
        <v>0</v>
      </c>
      <c r="AP17" s="77">
        <f t="shared" si="2"/>
        <v>0</v>
      </c>
      <c r="AQ17" s="77">
        <f t="shared" si="3"/>
        <v>0</v>
      </c>
      <c r="AR17" s="77">
        <f t="shared" si="4"/>
        <v>0</v>
      </c>
      <c r="AS17" s="77">
        <f t="shared" si="5"/>
        <v>0</v>
      </c>
      <c r="AT17" s="78">
        <f t="shared" si="6"/>
        <v>0</v>
      </c>
      <c r="AU17" s="78">
        <f t="shared" si="7"/>
        <v>0</v>
      </c>
      <c r="AV17" s="78">
        <f t="shared" si="8"/>
        <v>0</v>
      </c>
      <c r="AW17" s="79">
        <f t="shared" si="9"/>
        <v>0</v>
      </c>
      <c r="AX17" s="80">
        <f t="shared" si="10"/>
        <v>419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5.75" customHeight="1">
      <c r="A18" s="18">
        <v>13</v>
      </c>
      <c r="B18" s="92" t="s">
        <v>39</v>
      </c>
      <c r="C18" s="92"/>
      <c r="D18" s="20">
        <v>43</v>
      </c>
      <c r="E18" s="86">
        <v>19</v>
      </c>
      <c r="F18" s="87">
        <v>18</v>
      </c>
      <c r="G18" s="88">
        <v>18</v>
      </c>
      <c r="H18" s="83">
        <v>10</v>
      </c>
      <c r="I18" s="84">
        <v>15</v>
      </c>
      <c r="J18" s="84">
        <v>0</v>
      </c>
      <c r="K18" s="85">
        <v>16</v>
      </c>
      <c r="L18" s="83">
        <v>19</v>
      </c>
      <c r="M18" s="84">
        <v>18</v>
      </c>
      <c r="N18" s="84">
        <v>16</v>
      </c>
      <c r="O18" s="85">
        <v>16</v>
      </c>
      <c r="P18" s="86">
        <v>10</v>
      </c>
      <c r="Q18" s="87">
        <v>12</v>
      </c>
      <c r="R18" s="87">
        <v>14</v>
      </c>
      <c r="S18" s="88">
        <v>10</v>
      </c>
      <c r="T18" s="86">
        <v>0</v>
      </c>
      <c r="U18" s="87">
        <v>0</v>
      </c>
      <c r="V18" s="87">
        <v>0</v>
      </c>
      <c r="W18" s="88">
        <v>0</v>
      </c>
      <c r="X18" s="86">
        <v>14</v>
      </c>
      <c r="Y18" s="87">
        <v>11</v>
      </c>
      <c r="Z18" s="87">
        <v>10</v>
      </c>
      <c r="AA18" s="88">
        <v>15</v>
      </c>
      <c r="AB18" s="86">
        <v>9</v>
      </c>
      <c r="AC18" s="87">
        <v>11</v>
      </c>
      <c r="AD18" s="87">
        <v>11</v>
      </c>
      <c r="AE18" s="88">
        <v>8</v>
      </c>
      <c r="AF18" s="86">
        <v>14</v>
      </c>
      <c r="AG18" s="87">
        <v>17</v>
      </c>
      <c r="AH18" s="87">
        <v>18</v>
      </c>
      <c r="AI18" s="86">
        <v>28</v>
      </c>
      <c r="AJ18" s="89">
        <v>10</v>
      </c>
      <c r="AK18" s="89">
        <v>13</v>
      </c>
      <c r="AL18" s="89">
        <v>12</v>
      </c>
      <c r="AM18" s="90">
        <v>15</v>
      </c>
      <c r="AN18" s="91">
        <f t="shared" si="0"/>
        <v>427</v>
      </c>
      <c r="AO18" s="76">
        <f t="shared" si="1"/>
        <v>0</v>
      </c>
      <c r="AP18" s="77">
        <f t="shared" si="2"/>
        <v>0</v>
      </c>
      <c r="AQ18" s="77">
        <f t="shared" si="3"/>
        <v>0</v>
      </c>
      <c r="AR18" s="77">
        <f t="shared" si="4"/>
        <v>0</v>
      </c>
      <c r="AS18" s="77">
        <f t="shared" si="5"/>
        <v>0</v>
      </c>
      <c r="AT18" s="78">
        <f t="shared" si="6"/>
        <v>8</v>
      </c>
      <c r="AU18" s="78">
        <f t="shared" si="7"/>
        <v>9</v>
      </c>
      <c r="AV18" s="78">
        <f t="shared" si="8"/>
        <v>10</v>
      </c>
      <c r="AW18" s="79">
        <f t="shared" si="9"/>
        <v>27</v>
      </c>
      <c r="AX18" s="80">
        <f t="shared" si="10"/>
        <v>400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5.75" customHeight="1">
      <c r="A19" s="18">
        <v>14</v>
      </c>
      <c r="B19" s="92" t="s">
        <v>40</v>
      </c>
      <c r="C19" s="92"/>
      <c r="D19" s="20">
        <v>74</v>
      </c>
      <c r="E19" s="86">
        <v>15</v>
      </c>
      <c r="F19" s="87">
        <v>14</v>
      </c>
      <c r="G19" s="88">
        <v>15</v>
      </c>
      <c r="H19" s="83">
        <v>9</v>
      </c>
      <c r="I19" s="84">
        <v>14</v>
      </c>
      <c r="J19" s="84">
        <v>14</v>
      </c>
      <c r="K19" s="85">
        <v>15</v>
      </c>
      <c r="L19" s="83">
        <v>15</v>
      </c>
      <c r="M19" s="84">
        <v>14</v>
      </c>
      <c r="N19" s="84">
        <v>14</v>
      </c>
      <c r="O19" s="85">
        <v>13</v>
      </c>
      <c r="P19" s="86">
        <v>11</v>
      </c>
      <c r="Q19" s="87">
        <v>14</v>
      </c>
      <c r="R19" s="87">
        <v>12</v>
      </c>
      <c r="S19" s="88">
        <v>14</v>
      </c>
      <c r="T19" s="86">
        <v>14</v>
      </c>
      <c r="U19" s="87">
        <v>13</v>
      </c>
      <c r="V19" s="87">
        <v>15</v>
      </c>
      <c r="W19" s="88">
        <v>14</v>
      </c>
      <c r="X19" s="86">
        <v>17</v>
      </c>
      <c r="Y19" s="87">
        <v>13</v>
      </c>
      <c r="Z19" s="87">
        <v>15</v>
      </c>
      <c r="AA19" s="88">
        <v>0</v>
      </c>
      <c r="AB19" s="86">
        <v>13</v>
      </c>
      <c r="AC19" s="87">
        <v>14</v>
      </c>
      <c r="AD19" s="87">
        <v>14</v>
      </c>
      <c r="AE19" s="88">
        <v>14</v>
      </c>
      <c r="AF19" s="86">
        <v>12</v>
      </c>
      <c r="AG19" s="87">
        <v>11</v>
      </c>
      <c r="AH19" s="87">
        <v>15</v>
      </c>
      <c r="AI19" s="86">
        <v>0</v>
      </c>
      <c r="AJ19" s="89">
        <v>9</v>
      </c>
      <c r="AK19" s="89">
        <v>8</v>
      </c>
      <c r="AL19" s="89">
        <v>8</v>
      </c>
      <c r="AM19" s="90">
        <v>9</v>
      </c>
      <c r="AN19" s="91">
        <f t="shared" si="0"/>
        <v>431</v>
      </c>
      <c r="AO19" s="76">
        <f t="shared" si="1"/>
        <v>0</v>
      </c>
      <c r="AP19" s="77">
        <f t="shared" si="2"/>
        <v>0</v>
      </c>
      <c r="AQ19" s="77">
        <f t="shared" si="3"/>
        <v>8</v>
      </c>
      <c r="AR19" s="77">
        <f t="shared" si="4"/>
        <v>8</v>
      </c>
      <c r="AS19" s="77">
        <f t="shared" si="5"/>
        <v>9</v>
      </c>
      <c r="AT19" s="78">
        <f t="shared" si="6"/>
        <v>9</v>
      </c>
      <c r="AU19" s="78">
        <f t="shared" si="7"/>
        <v>9</v>
      </c>
      <c r="AV19" s="78">
        <f t="shared" si="8"/>
        <v>11</v>
      </c>
      <c r="AW19" s="79">
        <f t="shared" si="9"/>
        <v>54</v>
      </c>
      <c r="AX19" s="80">
        <f t="shared" si="10"/>
        <v>377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5.75" customHeight="1">
      <c r="A20" s="18">
        <v>15</v>
      </c>
      <c r="B20" s="92" t="s">
        <v>41</v>
      </c>
      <c r="C20" s="92"/>
      <c r="D20" s="20">
        <v>17</v>
      </c>
      <c r="E20" s="86">
        <v>18</v>
      </c>
      <c r="F20" s="87">
        <v>15</v>
      </c>
      <c r="G20" s="88">
        <v>17</v>
      </c>
      <c r="H20" s="83">
        <v>12</v>
      </c>
      <c r="I20" s="84">
        <v>12</v>
      </c>
      <c r="J20" s="84">
        <v>15</v>
      </c>
      <c r="K20" s="85">
        <v>13</v>
      </c>
      <c r="L20" s="83">
        <v>14</v>
      </c>
      <c r="M20" s="84">
        <v>12</v>
      </c>
      <c r="N20" s="84">
        <v>13</v>
      </c>
      <c r="O20" s="85">
        <v>12</v>
      </c>
      <c r="P20" s="86">
        <v>8</v>
      </c>
      <c r="Q20" s="87">
        <v>11</v>
      </c>
      <c r="R20" s="87">
        <v>11</v>
      </c>
      <c r="S20" s="88">
        <v>13</v>
      </c>
      <c r="T20" s="86">
        <v>13</v>
      </c>
      <c r="U20" s="87">
        <v>12</v>
      </c>
      <c r="V20" s="87">
        <v>14</v>
      </c>
      <c r="W20" s="88">
        <v>11</v>
      </c>
      <c r="X20" s="86">
        <v>11</v>
      </c>
      <c r="Y20" s="87">
        <v>8</v>
      </c>
      <c r="Z20" s="87">
        <v>8</v>
      </c>
      <c r="AA20" s="88">
        <v>14</v>
      </c>
      <c r="AB20" s="86">
        <v>7</v>
      </c>
      <c r="AC20" s="87">
        <v>8</v>
      </c>
      <c r="AD20" s="87">
        <v>8</v>
      </c>
      <c r="AE20" s="88">
        <v>9</v>
      </c>
      <c r="AF20" s="86">
        <v>10</v>
      </c>
      <c r="AG20" s="87">
        <v>6</v>
      </c>
      <c r="AH20" s="87">
        <v>9</v>
      </c>
      <c r="AI20" s="86">
        <v>16</v>
      </c>
      <c r="AJ20" s="89">
        <v>6</v>
      </c>
      <c r="AK20" s="89">
        <v>7</v>
      </c>
      <c r="AL20" s="89">
        <v>6</v>
      </c>
      <c r="AM20" s="90">
        <v>6</v>
      </c>
      <c r="AN20" s="91">
        <f t="shared" si="0"/>
        <v>385</v>
      </c>
      <c r="AO20" s="76">
        <f t="shared" si="1"/>
        <v>6</v>
      </c>
      <c r="AP20" s="77">
        <f t="shared" si="2"/>
        <v>6</v>
      </c>
      <c r="AQ20" s="77">
        <f t="shared" si="3"/>
        <v>6</v>
      </c>
      <c r="AR20" s="77">
        <f t="shared" si="4"/>
        <v>6</v>
      </c>
      <c r="AS20" s="77">
        <f t="shared" si="5"/>
        <v>7</v>
      </c>
      <c r="AT20" s="78">
        <f t="shared" si="6"/>
        <v>7</v>
      </c>
      <c r="AU20" s="78">
        <f t="shared" si="7"/>
        <v>8</v>
      </c>
      <c r="AV20" s="78">
        <f t="shared" si="8"/>
        <v>8</v>
      </c>
      <c r="AW20" s="79">
        <f t="shared" si="9"/>
        <v>54</v>
      </c>
      <c r="AX20" s="80">
        <f t="shared" si="10"/>
        <v>331</v>
      </c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5.75" customHeight="1">
      <c r="A21" s="18">
        <v>16</v>
      </c>
      <c r="B21" s="100" t="s">
        <v>42</v>
      </c>
      <c r="C21" s="92"/>
      <c r="D21" s="20">
        <v>12</v>
      </c>
      <c r="E21" s="86">
        <v>16</v>
      </c>
      <c r="F21" s="84">
        <v>0</v>
      </c>
      <c r="G21" s="85">
        <v>0</v>
      </c>
      <c r="H21" s="83">
        <v>13</v>
      </c>
      <c r="I21" s="84">
        <v>0</v>
      </c>
      <c r="J21" s="84">
        <v>16</v>
      </c>
      <c r="K21" s="85">
        <v>14</v>
      </c>
      <c r="L21" s="83">
        <v>16</v>
      </c>
      <c r="M21" s="84">
        <v>16</v>
      </c>
      <c r="N21" s="84">
        <v>15</v>
      </c>
      <c r="O21" s="85">
        <v>14</v>
      </c>
      <c r="P21" s="86">
        <v>0</v>
      </c>
      <c r="Q21" s="87">
        <v>0</v>
      </c>
      <c r="R21" s="87">
        <v>0</v>
      </c>
      <c r="S21" s="88">
        <v>0</v>
      </c>
      <c r="T21" s="86">
        <v>0</v>
      </c>
      <c r="U21" s="87">
        <v>0</v>
      </c>
      <c r="V21" s="87">
        <v>0</v>
      </c>
      <c r="W21" s="88">
        <v>0</v>
      </c>
      <c r="X21" s="86">
        <v>12</v>
      </c>
      <c r="Y21" s="87">
        <v>12</v>
      </c>
      <c r="Z21" s="87">
        <v>12</v>
      </c>
      <c r="AA21" s="88">
        <v>12</v>
      </c>
      <c r="AB21" s="86">
        <v>8</v>
      </c>
      <c r="AC21" s="87">
        <v>9</v>
      </c>
      <c r="AD21" s="87">
        <v>9</v>
      </c>
      <c r="AE21" s="88">
        <v>0</v>
      </c>
      <c r="AF21" s="86">
        <v>8</v>
      </c>
      <c r="AG21" s="87">
        <v>8</v>
      </c>
      <c r="AH21" s="87">
        <v>11</v>
      </c>
      <c r="AI21" s="86">
        <v>26</v>
      </c>
      <c r="AJ21" s="89">
        <v>11</v>
      </c>
      <c r="AK21" s="89">
        <v>10</v>
      </c>
      <c r="AL21" s="89">
        <v>10</v>
      </c>
      <c r="AM21" s="90">
        <v>10</v>
      </c>
      <c r="AN21" s="91">
        <f t="shared" si="0"/>
        <v>288</v>
      </c>
      <c r="AO21" s="76">
        <f t="shared" si="1"/>
        <v>0</v>
      </c>
      <c r="AP21" s="77">
        <f t="shared" si="2"/>
        <v>0</v>
      </c>
      <c r="AQ21" s="77">
        <f t="shared" si="3"/>
        <v>0</v>
      </c>
      <c r="AR21" s="77">
        <f t="shared" si="4"/>
        <v>0</v>
      </c>
      <c r="AS21" s="77">
        <f t="shared" si="5"/>
        <v>0</v>
      </c>
      <c r="AT21" s="78">
        <f t="shared" si="6"/>
        <v>0</v>
      </c>
      <c r="AU21" s="78">
        <f t="shared" si="7"/>
        <v>0</v>
      </c>
      <c r="AV21" s="78">
        <f t="shared" si="8"/>
        <v>0</v>
      </c>
      <c r="AW21" s="79">
        <f t="shared" si="9"/>
        <v>0</v>
      </c>
      <c r="AX21" s="80">
        <f t="shared" si="10"/>
        <v>288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5.75" customHeight="1">
      <c r="A22" s="18">
        <v>17</v>
      </c>
      <c r="B22" s="100" t="s">
        <v>43</v>
      </c>
      <c r="C22" s="20"/>
      <c r="D22" s="101">
        <v>9</v>
      </c>
      <c r="E22" s="86">
        <v>0</v>
      </c>
      <c r="F22" s="87">
        <v>0</v>
      </c>
      <c r="G22" s="88">
        <v>0</v>
      </c>
      <c r="H22" s="86">
        <v>0</v>
      </c>
      <c r="I22" s="87">
        <v>0</v>
      </c>
      <c r="J22" s="87">
        <v>0</v>
      </c>
      <c r="K22" s="88">
        <v>0</v>
      </c>
      <c r="L22" s="86">
        <v>0</v>
      </c>
      <c r="M22" s="87">
        <v>0</v>
      </c>
      <c r="N22" s="87">
        <v>0</v>
      </c>
      <c r="O22" s="88">
        <v>0</v>
      </c>
      <c r="P22" s="86">
        <v>0</v>
      </c>
      <c r="Q22" s="87">
        <v>0</v>
      </c>
      <c r="R22" s="87">
        <v>0</v>
      </c>
      <c r="S22" s="88">
        <v>0</v>
      </c>
      <c r="T22" s="86">
        <v>0</v>
      </c>
      <c r="U22" s="87">
        <v>0</v>
      </c>
      <c r="V22" s="87">
        <v>0</v>
      </c>
      <c r="W22" s="88">
        <v>0</v>
      </c>
      <c r="X22" s="86">
        <v>0</v>
      </c>
      <c r="Y22" s="87">
        <v>0</v>
      </c>
      <c r="Z22" s="87">
        <v>0</v>
      </c>
      <c r="AA22" s="88">
        <v>0</v>
      </c>
      <c r="AB22" s="86">
        <v>0</v>
      </c>
      <c r="AC22" s="87">
        <v>0</v>
      </c>
      <c r="AD22" s="87">
        <v>0</v>
      </c>
      <c r="AE22" s="88">
        <v>0</v>
      </c>
      <c r="AF22" s="86">
        <v>30</v>
      </c>
      <c r="AG22" s="87">
        <v>27</v>
      </c>
      <c r="AH22" s="87">
        <v>30</v>
      </c>
      <c r="AI22" s="86">
        <v>60</v>
      </c>
      <c r="AJ22" s="89">
        <v>27</v>
      </c>
      <c r="AK22" s="89">
        <v>30</v>
      </c>
      <c r="AL22" s="89">
        <v>27</v>
      </c>
      <c r="AM22" s="90">
        <v>25</v>
      </c>
      <c r="AN22" s="91">
        <f t="shared" si="0"/>
        <v>256</v>
      </c>
      <c r="AO22" s="76">
        <f t="shared" si="1"/>
        <v>0</v>
      </c>
      <c r="AP22" s="77">
        <f t="shared" si="2"/>
        <v>0</v>
      </c>
      <c r="AQ22" s="77">
        <f t="shared" si="3"/>
        <v>0</v>
      </c>
      <c r="AR22" s="77">
        <f t="shared" si="4"/>
        <v>0</v>
      </c>
      <c r="AS22" s="77">
        <f t="shared" si="5"/>
        <v>0</v>
      </c>
      <c r="AT22" s="78">
        <f t="shared" si="6"/>
        <v>0</v>
      </c>
      <c r="AU22" s="78">
        <f t="shared" si="7"/>
        <v>0</v>
      </c>
      <c r="AV22" s="78">
        <f t="shared" si="8"/>
        <v>0</v>
      </c>
      <c r="AW22" s="79">
        <f t="shared" si="9"/>
        <v>0</v>
      </c>
      <c r="AX22" s="80">
        <f t="shared" si="10"/>
        <v>256</v>
      </c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5.75" customHeight="1">
      <c r="A23" s="18">
        <v>18</v>
      </c>
      <c r="B23" s="100" t="s">
        <v>44</v>
      </c>
      <c r="C23" s="92"/>
      <c r="D23" s="20">
        <v>635</v>
      </c>
      <c r="E23" s="83">
        <v>0</v>
      </c>
      <c r="F23" s="84">
        <v>0</v>
      </c>
      <c r="G23" s="85">
        <v>0</v>
      </c>
      <c r="H23" s="83">
        <v>0</v>
      </c>
      <c r="I23" s="84">
        <v>0</v>
      </c>
      <c r="J23" s="84">
        <v>0</v>
      </c>
      <c r="K23" s="85">
        <v>0</v>
      </c>
      <c r="L23" s="83">
        <v>13</v>
      </c>
      <c r="M23" s="84">
        <v>11</v>
      </c>
      <c r="N23" s="84">
        <v>11</v>
      </c>
      <c r="O23" s="85">
        <v>11</v>
      </c>
      <c r="P23" s="86">
        <v>6</v>
      </c>
      <c r="Q23" s="87">
        <v>9</v>
      </c>
      <c r="R23" s="87">
        <v>0</v>
      </c>
      <c r="S23" s="88">
        <v>11</v>
      </c>
      <c r="T23" s="86">
        <v>12</v>
      </c>
      <c r="U23" s="87">
        <v>11</v>
      </c>
      <c r="V23" s="87">
        <v>13</v>
      </c>
      <c r="W23" s="88">
        <v>12</v>
      </c>
      <c r="X23" s="86">
        <v>0</v>
      </c>
      <c r="Y23" s="87">
        <v>9</v>
      </c>
      <c r="Z23" s="87">
        <v>11</v>
      </c>
      <c r="AA23" s="88">
        <v>13</v>
      </c>
      <c r="AB23" s="95">
        <v>6</v>
      </c>
      <c r="AC23" s="96">
        <v>7</v>
      </c>
      <c r="AD23" s="96">
        <v>6</v>
      </c>
      <c r="AE23" s="97">
        <v>10</v>
      </c>
      <c r="AF23" s="95">
        <v>0</v>
      </c>
      <c r="AG23" s="96">
        <v>0</v>
      </c>
      <c r="AH23" s="96">
        <v>0</v>
      </c>
      <c r="AI23" s="95">
        <v>18</v>
      </c>
      <c r="AJ23" s="98">
        <v>8</v>
      </c>
      <c r="AK23" s="98">
        <v>6</v>
      </c>
      <c r="AL23" s="98">
        <v>7</v>
      </c>
      <c r="AM23" s="99">
        <v>7</v>
      </c>
      <c r="AN23" s="91">
        <f t="shared" si="0"/>
        <v>228</v>
      </c>
      <c r="AO23" s="76">
        <f t="shared" si="1"/>
        <v>0</v>
      </c>
      <c r="AP23" s="77">
        <f t="shared" si="2"/>
        <v>0</v>
      </c>
      <c r="AQ23" s="77">
        <f t="shared" si="3"/>
        <v>0</v>
      </c>
      <c r="AR23" s="77">
        <f t="shared" si="4"/>
        <v>0</v>
      </c>
      <c r="AS23" s="77">
        <f t="shared" si="5"/>
        <v>0</v>
      </c>
      <c r="AT23" s="78">
        <f t="shared" si="6"/>
        <v>0</v>
      </c>
      <c r="AU23" s="78">
        <f t="shared" si="7"/>
        <v>0</v>
      </c>
      <c r="AV23" s="78">
        <f t="shared" si="8"/>
        <v>0</v>
      </c>
      <c r="AW23" s="79">
        <f t="shared" si="9"/>
        <v>0</v>
      </c>
      <c r="AX23" s="80">
        <f t="shared" si="10"/>
        <v>228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5.75" customHeight="1">
      <c r="A24" s="18">
        <v>19</v>
      </c>
      <c r="B24" s="100" t="s">
        <v>45</v>
      </c>
      <c r="C24" s="20"/>
      <c r="D24" s="101">
        <v>40</v>
      </c>
      <c r="E24" s="86">
        <v>0</v>
      </c>
      <c r="F24" s="87">
        <v>0</v>
      </c>
      <c r="G24" s="88">
        <v>0</v>
      </c>
      <c r="H24" s="86">
        <v>0</v>
      </c>
      <c r="I24" s="87">
        <v>0</v>
      </c>
      <c r="J24" s="87">
        <v>0</v>
      </c>
      <c r="K24" s="88">
        <v>0</v>
      </c>
      <c r="L24" s="86">
        <v>0</v>
      </c>
      <c r="M24" s="87">
        <v>0</v>
      </c>
      <c r="N24" s="87">
        <v>0</v>
      </c>
      <c r="O24" s="88">
        <v>0</v>
      </c>
      <c r="P24" s="86">
        <v>14</v>
      </c>
      <c r="Q24" s="87">
        <v>15</v>
      </c>
      <c r="R24" s="87">
        <v>13</v>
      </c>
      <c r="S24" s="88">
        <v>0</v>
      </c>
      <c r="T24" s="86">
        <v>0</v>
      </c>
      <c r="U24" s="87">
        <v>0</v>
      </c>
      <c r="V24" s="87">
        <v>0</v>
      </c>
      <c r="W24" s="88">
        <v>0</v>
      </c>
      <c r="X24" s="86">
        <v>15</v>
      </c>
      <c r="Y24" s="87">
        <v>10</v>
      </c>
      <c r="Z24" s="87">
        <v>13</v>
      </c>
      <c r="AA24" s="88">
        <v>0</v>
      </c>
      <c r="AB24" s="86">
        <v>11</v>
      </c>
      <c r="AC24" s="87">
        <v>18</v>
      </c>
      <c r="AD24" s="87">
        <v>18</v>
      </c>
      <c r="AE24" s="88">
        <v>21</v>
      </c>
      <c r="AF24" s="86">
        <v>13</v>
      </c>
      <c r="AG24" s="87">
        <v>12</v>
      </c>
      <c r="AH24" s="87">
        <v>0</v>
      </c>
      <c r="AI24" s="86">
        <v>38</v>
      </c>
      <c r="AJ24" s="89">
        <v>0</v>
      </c>
      <c r="AK24" s="89">
        <v>0</v>
      </c>
      <c r="AL24" s="89">
        <v>0</v>
      </c>
      <c r="AM24" s="90">
        <v>0</v>
      </c>
      <c r="AN24" s="91">
        <f t="shared" si="0"/>
        <v>211</v>
      </c>
      <c r="AO24" s="76">
        <f t="shared" si="1"/>
        <v>0</v>
      </c>
      <c r="AP24" s="77">
        <f t="shared" si="2"/>
        <v>0</v>
      </c>
      <c r="AQ24" s="77">
        <f t="shared" si="3"/>
        <v>0</v>
      </c>
      <c r="AR24" s="77">
        <f t="shared" si="4"/>
        <v>0</v>
      </c>
      <c r="AS24" s="77">
        <f t="shared" si="5"/>
        <v>0</v>
      </c>
      <c r="AT24" s="78">
        <f t="shared" si="6"/>
        <v>0</v>
      </c>
      <c r="AU24" s="78">
        <f t="shared" si="7"/>
        <v>0</v>
      </c>
      <c r="AV24" s="78">
        <f t="shared" si="8"/>
        <v>0</v>
      </c>
      <c r="AW24" s="79">
        <f t="shared" si="9"/>
        <v>0</v>
      </c>
      <c r="AX24" s="80">
        <f t="shared" si="10"/>
        <v>211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5.75" customHeight="1">
      <c r="A25" s="109">
        <v>20</v>
      </c>
      <c r="B25" s="92" t="s">
        <v>46</v>
      </c>
      <c r="C25" s="92"/>
      <c r="D25" s="20">
        <v>7</v>
      </c>
      <c r="E25" s="83">
        <v>0</v>
      </c>
      <c r="F25" s="84">
        <v>0</v>
      </c>
      <c r="G25" s="85">
        <v>0</v>
      </c>
      <c r="H25" s="83">
        <v>18</v>
      </c>
      <c r="I25" s="84">
        <v>16</v>
      </c>
      <c r="J25" s="84">
        <v>19</v>
      </c>
      <c r="K25" s="85">
        <v>18</v>
      </c>
      <c r="L25" s="83">
        <v>0</v>
      </c>
      <c r="M25" s="84">
        <v>0</v>
      </c>
      <c r="N25" s="84">
        <v>0</v>
      </c>
      <c r="O25" s="85">
        <v>0</v>
      </c>
      <c r="P25" s="86">
        <v>16</v>
      </c>
      <c r="Q25" s="87">
        <v>17</v>
      </c>
      <c r="R25" s="87">
        <v>15</v>
      </c>
      <c r="S25" s="87">
        <v>16</v>
      </c>
      <c r="T25" s="86">
        <v>20</v>
      </c>
      <c r="U25" s="87">
        <v>17</v>
      </c>
      <c r="V25" s="87">
        <v>16</v>
      </c>
      <c r="W25" s="88">
        <v>10</v>
      </c>
      <c r="X25" s="86">
        <v>0</v>
      </c>
      <c r="Y25" s="87">
        <v>0</v>
      </c>
      <c r="Z25" s="87">
        <v>0</v>
      </c>
      <c r="AA25" s="88">
        <v>0</v>
      </c>
      <c r="AB25" s="86">
        <v>0</v>
      </c>
      <c r="AC25" s="87">
        <v>0</v>
      </c>
      <c r="AD25" s="87">
        <v>0</v>
      </c>
      <c r="AE25" s="88">
        <v>0</v>
      </c>
      <c r="AF25" s="86">
        <v>0</v>
      </c>
      <c r="AG25" s="87">
        <v>0</v>
      </c>
      <c r="AH25" s="87">
        <v>0</v>
      </c>
      <c r="AI25" s="86">
        <v>0</v>
      </c>
      <c r="AJ25" s="89">
        <v>0</v>
      </c>
      <c r="AK25" s="89">
        <v>0</v>
      </c>
      <c r="AL25" s="89">
        <v>0</v>
      </c>
      <c r="AM25" s="90">
        <v>0</v>
      </c>
      <c r="AN25" s="91">
        <f t="shared" si="0"/>
        <v>198</v>
      </c>
      <c r="AO25" s="76">
        <f t="shared" si="1"/>
        <v>0</v>
      </c>
      <c r="AP25" s="77">
        <f t="shared" si="2"/>
        <v>0</v>
      </c>
      <c r="AQ25" s="77">
        <f t="shared" si="3"/>
        <v>0</v>
      </c>
      <c r="AR25" s="77">
        <f t="shared" si="4"/>
        <v>0</v>
      </c>
      <c r="AS25" s="77">
        <f t="shared" si="5"/>
        <v>0</v>
      </c>
      <c r="AT25" s="78">
        <f t="shared" si="6"/>
        <v>0</v>
      </c>
      <c r="AU25" s="78">
        <f t="shared" si="7"/>
        <v>0</v>
      </c>
      <c r="AV25" s="78">
        <f t="shared" si="8"/>
        <v>0</v>
      </c>
      <c r="AW25" s="79">
        <f t="shared" si="9"/>
        <v>0</v>
      </c>
      <c r="AX25" s="80">
        <f t="shared" si="10"/>
        <v>198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5.75" customHeight="1">
      <c r="A26" s="109">
        <v>21</v>
      </c>
      <c r="B26" s="100" t="s">
        <v>47</v>
      </c>
      <c r="C26" s="20"/>
      <c r="D26" s="101">
        <v>205</v>
      </c>
      <c r="E26" s="86">
        <v>0</v>
      </c>
      <c r="F26" s="87">
        <v>0</v>
      </c>
      <c r="G26" s="88">
        <v>0</v>
      </c>
      <c r="H26" s="86">
        <v>0</v>
      </c>
      <c r="I26" s="87">
        <v>0</v>
      </c>
      <c r="J26" s="87">
        <v>0</v>
      </c>
      <c r="K26" s="88">
        <v>0</v>
      </c>
      <c r="L26" s="86">
        <v>0</v>
      </c>
      <c r="M26" s="87">
        <v>0</v>
      </c>
      <c r="N26" s="87">
        <v>0</v>
      </c>
      <c r="O26" s="88">
        <v>0</v>
      </c>
      <c r="P26" s="86">
        <v>0</v>
      </c>
      <c r="Q26" s="87">
        <v>0</v>
      </c>
      <c r="R26" s="87">
        <v>0</v>
      </c>
      <c r="S26" s="88">
        <v>0</v>
      </c>
      <c r="T26" s="86">
        <v>0</v>
      </c>
      <c r="U26" s="87">
        <v>0</v>
      </c>
      <c r="V26" s="87">
        <v>0</v>
      </c>
      <c r="W26" s="88">
        <v>0</v>
      </c>
      <c r="X26" s="86">
        <v>0</v>
      </c>
      <c r="Y26" s="87">
        <v>0</v>
      </c>
      <c r="Z26" s="87">
        <v>0</v>
      </c>
      <c r="AA26" s="88">
        <v>0</v>
      </c>
      <c r="AB26" s="86">
        <v>10</v>
      </c>
      <c r="AC26" s="87">
        <v>17</v>
      </c>
      <c r="AD26" s="87">
        <v>10</v>
      </c>
      <c r="AE26" s="88">
        <v>15</v>
      </c>
      <c r="AF26" s="86">
        <v>11</v>
      </c>
      <c r="AG26" s="87">
        <v>13</v>
      </c>
      <c r="AH26" s="87">
        <v>8</v>
      </c>
      <c r="AI26" s="86">
        <v>40</v>
      </c>
      <c r="AJ26" s="89">
        <v>18</v>
      </c>
      <c r="AK26" s="89">
        <v>15</v>
      </c>
      <c r="AL26" s="89">
        <v>16</v>
      </c>
      <c r="AM26" s="90">
        <v>14</v>
      </c>
      <c r="AN26" s="91">
        <f t="shared" si="0"/>
        <v>187</v>
      </c>
      <c r="AO26" s="76">
        <f t="shared" si="1"/>
        <v>0</v>
      </c>
      <c r="AP26" s="77">
        <f t="shared" si="2"/>
        <v>0</v>
      </c>
      <c r="AQ26" s="77">
        <f t="shared" si="3"/>
        <v>0</v>
      </c>
      <c r="AR26" s="77">
        <f t="shared" si="4"/>
        <v>0</v>
      </c>
      <c r="AS26" s="77">
        <f t="shared" si="5"/>
        <v>0</v>
      </c>
      <c r="AT26" s="78">
        <f t="shared" si="6"/>
        <v>0</v>
      </c>
      <c r="AU26" s="78">
        <f t="shared" si="7"/>
        <v>0</v>
      </c>
      <c r="AV26" s="78">
        <f t="shared" si="8"/>
        <v>0</v>
      </c>
      <c r="AW26" s="79">
        <f t="shared" si="9"/>
        <v>0</v>
      </c>
      <c r="AX26" s="80">
        <f t="shared" si="10"/>
        <v>187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5.75" customHeight="1">
      <c r="A27" s="109">
        <v>22</v>
      </c>
      <c r="B27" s="100" t="s">
        <v>48</v>
      </c>
      <c r="C27" s="20"/>
      <c r="D27" s="101">
        <v>29</v>
      </c>
      <c r="E27" s="86">
        <v>0</v>
      </c>
      <c r="F27" s="87">
        <v>0</v>
      </c>
      <c r="G27" s="88">
        <v>0</v>
      </c>
      <c r="H27" s="86">
        <v>0</v>
      </c>
      <c r="I27" s="87">
        <v>0</v>
      </c>
      <c r="J27" s="87">
        <v>0</v>
      </c>
      <c r="K27" s="88">
        <v>0</v>
      </c>
      <c r="L27" s="86">
        <v>0</v>
      </c>
      <c r="M27" s="87">
        <v>0</v>
      </c>
      <c r="N27" s="87">
        <v>0</v>
      </c>
      <c r="O27" s="88">
        <v>0</v>
      </c>
      <c r="P27" s="86">
        <v>0</v>
      </c>
      <c r="Q27" s="87">
        <v>0</v>
      </c>
      <c r="R27" s="87">
        <v>0</v>
      </c>
      <c r="S27" s="87">
        <v>0</v>
      </c>
      <c r="T27" s="86">
        <v>0</v>
      </c>
      <c r="U27" s="87">
        <v>0</v>
      </c>
      <c r="V27" s="87">
        <v>0</v>
      </c>
      <c r="W27" s="88">
        <v>0</v>
      </c>
      <c r="X27" s="86">
        <v>19</v>
      </c>
      <c r="Y27" s="87">
        <v>15</v>
      </c>
      <c r="Z27" s="87">
        <v>14</v>
      </c>
      <c r="AA27" s="88">
        <v>18</v>
      </c>
      <c r="AB27" s="86">
        <v>17</v>
      </c>
      <c r="AC27" s="87">
        <v>16</v>
      </c>
      <c r="AD27" s="87">
        <v>15</v>
      </c>
      <c r="AE27" s="88">
        <v>12</v>
      </c>
      <c r="AF27" s="86">
        <v>6</v>
      </c>
      <c r="AG27" s="87">
        <v>10</v>
      </c>
      <c r="AH27" s="87">
        <v>14</v>
      </c>
      <c r="AI27" s="86">
        <v>0</v>
      </c>
      <c r="AJ27" s="89">
        <v>0</v>
      </c>
      <c r="AK27" s="89">
        <v>0</v>
      </c>
      <c r="AL27" s="89">
        <v>0</v>
      </c>
      <c r="AM27" s="90">
        <v>0</v>
      </c>
      <c r="AN27" s="91">
        <f t="shared" si="0"/>
        <v>156</v>
      </c>
      <c r="AO27" s="76">
        <f t="shared" si="1"/>
        <v>0</v>
      </c>
      <c r="AP27" s="77">
        <f t="shared" si="2"/>
        <v>0</v>
      </c>
      <c r="AQ27" s="77">
        <f t="shared" si="3"/>
        <v>0</v>
      </c>
      <c r="AR27" s="77">
        <f t="shared" si="4"/>
        <v>0</v>
      </c>
      <c r="AS27" s="77">
        <f t="shared" si="5"/>
        <v>0</v>
      </c>
      <c r="AT27" s="78">
        <f t="shared" si="6"/>
        <v>0</v>
      </c>
      <c r="AU27" s="78">
        <f t="shared" si="7"/>
        <v>0</v>
      </c>
      <c r="AV27" s="78">
        <f t="shared" si="8"/>
        <v>0</v>
      </c>
      <c r="AW27" s="79">
        <f t="shared" si="9"/>
        <v>0</v>
      </c>
      <c r="AX27" s="80">
        <f t="shared" si="10"/>
        <v>156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5.75" customHeight="1">
      <c r="A28" s="109">
        <v>23</v>
      </c>
      <c r="B28" s="100" t="s">
        <v>49</v>
      </c>
      <c r="C28" s="20"/>
      <c r="D28" s="101">
        <v>57</v>
      </c>
      <c r="E28" s="86">
        <v>0</v>
      </c>
      <c r="F28" s="87">
        <v>0</v>
      </c>
      <c r="G28" s="88">
        <v>0</v>
      </c>
      <c r="H28" s="86">
        <v>0</v>
      </c>
      <c r="I28" s="87">
        <v>0</v>
      </c>
      <c r="J28" s="87">
        <v>0</v>
      </c>
      <c r="K28" s="88">
        <v>0</v>
      </c>
      <c r="L28" s="86">
        <v>0</v>
      </c>
      <c r="M28" s="87">
        <v>0</v>
      </c>
      <c r="N28" s="87">
        <v>0</v>
      </c>
      <c r="O28" s="88">
        <v>0</v>
      </c>
      <c r="P28" s="86">
        <v>7</v>
      </c>
      <c r="Q28" s="87">
        <v>13</v>
      </c>
      <c r="R28" s="87">
        <v>10</v>
      </c>
      <c r="S28" s="88">
        <v>0</v>
      </c>
      <c r="T28" s="86">
        <v>0</v>
      </c>
      <c r="U28" s="87">
        <v>0</v>
      </c>
      <c r="V28" s="87">
        <v>0</v>
      </c>
      <c r="W28" s="88">
        <v>0</v>
      </c>
      <c r="X28" s="86">
        <v>9</v>
      </c>
      <c r="Y28" s="87">
        <v>7</v>
      </c>
      <c r="Z28" s="87">
        <v>0</v>
      </c>
      <c r="AA28" s="88">
        <v>0</v>
      </c>
      <c r="AB28" s="86">
        <v>15</v>
      </c>
      <c r="AC28" s="87">
        <v>13</v>
      </c>
      <c r="AD28" s="87">
        <v>12</v>
      </c>
      <c r="AE28" s="88">
        <v>11</v>
      </c>
      <c r="AF28" s="86">
        <v>9</v>
      </c>
      <c r="AG28" s="87">
        <v>7</v>
      </c>
      <c r="AH28" s="87">
        <v>13</v>
      </c>
      <c r="AI28" s="86">
        <v>0</v>
      </c>
      <c r="AJ28" s="89">
        <v>0</v>
      </c>
      <c r="AK28" s="89">
        <v>0</v>
      </c>
      <c r="AL28" s="89">
        <v>0</v>
      </c>
      <c r="AM28" s="90">
        <v>0</v>
      </c>
      <c r="AN28" s="91">
        <f t="shared" si="0"/>
        <v>126</v>
      </c>
      <c r="AO28" s="76">
        <f t="shared" si="1"/>
        <v>0</v>
      </c>
      <c r="AP28" s="77">
        <f t="shared" si="2"/>
        <v>0</v>
      </c>
      <c r="AQ28" s="77">
        <f t="shared" si="3"/>
        <v>0</v>
      </c>
      <c r="AR28" s="77">
        <f t="shared" si="4"/>
        <v>0</v>
      </c>
      <c r="AS28" s="77">
        <f t="shared" si="5"/>
        <v>0</v>
      </c>
      <c r="AT28" s="78">
        <f t="shared" si="6"/>
        <v>0</v>
      </c>
      <c r="AU28" s="78">
        <f t="shared" si="7"/>
        <v>0</v>
      </c>
      <c r="AV28" s="78">
        <f t="shared" si="8"/>
        <v>0</v>
      </c>
      <c r="AW28" s="79">
        <f t="shared" si="9"/>
        <v>0</v>
      </c>
      <c r="AX28" s="80">
        <f t="shared" si="10"/>
        <v>126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5.75" customHeight="1">
      <c r="A29" s="109">
        <v>24</v>
      </c>
      <c r="B29" s="92" t="s">
        <v>50</v>
      </c>
      <c r="C29" s="92"/>
      <c r="D29" s="20">
        <v>4</v>
      </c>
      <c r="E29" s="86">
        <v>0</v>
      </c>
      <c r="F29" s="87">
        <v>20</v>
      </c>
      <c r="G29" s="88">
        <v>16</v>
      </c>
      <c r="H29" s="83">
        <v>0</v>
      </c>
      <c r="I29" s="84">
        <v>0</v>
      </c>
      <c r="J29" s="84">
        <v>0</v>
      </c>
      <c r="K29" s="85">
        <v>0</v>
      </c>
      <c r="L29" s="83">
        <v>0</v>
      </c>
      <c r="M29" s="84">
        <v>19</v>
      </c>
      <c r="N29" s="84">
        <v>20</v>
      </c>
      <c r="O29" s="85">
        <v>19</v>
      </c>
      <c r="P29" s="86">
        <v>0</v>
      </c>
      <c r="Q29" s="87">
        <v>0</v>
      </c>
      <c r="R29" s="87">
        <v>0</v>
      </c>
      <c r="S29" s="88">
        <v>0</v>
      </c>
      <c r="T29" s="86">
        <v>0</v>
      </c>
      <c r="U29" s="87">
        <v>0</v>
      </c>
      <c r="V29" s="87">
        <v>0</v>
      </c>
      <c r="W29" s="88">
        <v>0</v>
      </c>
      <c r="X29" s="86">
        <v>16</v>
      </c>
      <c r="Y29" s="87">
        <v>0</v>
      </c>
      <c r="Z29" s="87">
        <v>0</v>
      </c>
      <c r="AA29" s="88">
        <v>0</v>
      </c>
      <c r="AB29" s="86">
        <v>0</v>
      </c>
      <c r="AC29" s="87">
        <v>0</v>
      </c>
      <c r="AD29" s="87">
        <v>0</v>
      </c>
      <c r="AE29" s="88">
        <v>0</v>
      </c>
      <c r="AF29" s="86">
        <v>0</v>
      </c>
      <c r="AG29" s="87">
        <v>0</v>
      </c>
      <c r="AH29" s="87">
        <v>0</v>
      </c>
      <c r="AI29" s="86">
        <v>0</v>
      </c>
      <c r="AJ29" s="89">
        <v>0</v>
      </c>
      <c r="AK29" s="89">
        <v>0</v>
      </c>
      <c r="AL29" s="89">
        <v>0</v>
      </c>
      <c r="AM29" s="90">
        <v>0</v>
      </c>
      <c r="AN29" s="91">
        <f t="shared" si="0"/>
        <v>110</v>
      </c>
      <c r="AO29" s="76">
        <f t="shared" si="1"/>
        <v>0</v>
      </c>
      <c r="AP29" s="77">
        <f t="shared" si="2"/>
        <v>0</v>
      </c>
      <c r="AQ29" s="77">
        <f t="shared" si="3"/>
        <v>0</v>
      </c>
      <c r="AR29" s="77">
        <f t="shared" si="4"/>
        <v>0</v>
      </c>
      <c r="AS29" s="77">
        <f t="shared" si="5"/>
        <v>0</v>
      </c>
      <c r="AT29" s="78">
        <f t="shared" si="6"/>
        <v>0</v>
      </c>
      <c r="AU29" s="78">
        <f t="shared" si="7"/>
        <v>0</v>
      </c>
      <c r="AV29" s="78">
        <f t="shared" si="8"/>
        <v>0</v>
      </c>
      <c r="AW29" s="79">
        <f t="shared" si="9"/>
        <v>0</v>
      </c>
      <c r="AX29" s="80">
        <f t="shared" si="10"/>
        <v>110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5.75" customHeight="1">
      <c r="A30" s="109">
        <v>25</v>
      </c>
      <c r="B30" s="100" t="s">
        <v>52</v>
      </c>
      <c r="C30" s="20"/>
      <c r="D30" s="101">
        <v>70</v>
      </c>
      <c r="E30" s="86">
        <v>0</v>
      </c>
      <c r="F30" s="87">
        <v>0</v>
      </c>
      <c r="G30" s="88">
        <v>0</v>
      </c>
      <c r="H30" s="86">
        <v>0</v>
      </c>
      <c r="I30" s="87">
        <v>0</v>
      </c>
      <c r="J30" s="87">
        <v>0</v>
      </c>
      <c r="K30" s="88">
        <v>0</v>
      </c>
      <c r="L30" s="86">
        <v>0</v>
      </c>
      <c r="M30" s="87">
        <v>0</v>
      </c>
      <c r="N30" s="87">
        <v>0</v>
      </c>
      <c r="O30" s="88">
        <v>0</v>
      </c>
      <c r="P30" s="86">
        <v>9</v>
      </c>
      <c r="Q30" s="87">
        <v>10</v>
      </c>
      <c r="R30" s="87">
        <v>9</v>
      </c>
      <c r="S30" s="88">
        <v>12</v>
      </c>
      <c r="T30" s="86">
        <v>10</v>
      </c>
      <c r="U30" s="87">
        <v>0</v>
      </c>
      <c r="V30" s="87">
        <v>12</v>
      </c>
      <c r="W30" s="88">
        <v>13</v>
      </c>
      <c r="X30" s="86">
        <v>0</v>
      </c>
      <c r="Y30" s="87">
        <v>0</v>
      </c>
      <c r="Z30" s="87">
        <v>0</v>
      </c>
      <c r="AA30" s="88">
        <v>0</v>
      </c>
      <c r="AB30" s="86">
        <v>0</v>
      </c>
      <c r="AC30" s="87">
        <v>0</v>
      </c>
      <c r="AD30" s="87">
        <v>0</v>
      </c>
      <c r="AE30" s="88">
        <v>0</v>
      </c>
      <c r="AF30" s="86">
        <v>0</v>
      </c>
      <c r="AG30" s="87">
        <v>0</v>
      </c>
      <c r="AH30" s="87">
        <v>0</v>
      </c>
      <c r="AI30" s="86">
        <v>0</v>
      </c>
      <c r="AJ30" s="89">
        <v>0</v>
      </c>
      <c r="AK30" s="89">
        <v>0</v>
      </c>
      <c r="AL30" s="89">
        <v>0</v>
      </c>
      <c r="AM30" s="90">
        <v>0</v>
      </c>
      <c r="AN30" s="91">
        <f t="shared" si="0"/>
        <v>75</v>
      </c>
      <c r="AO30" s="76">
        <f t="shared" si="1"/>
        <v>0</v>
      </c>
      <c r="AP30" s="77">
        <f t="shared" si="2"/>
        <v>0</v>
      </c>
      <c r="AQ30" s="77">
        <f t="shared" si="3"/>
        <v>0</v>
      </c>
      <c r="AR30" s="77">
        <f t="shared" si="4"/>
        <v>0</v>
      </c>
      <c r="AS30" s="77">
        <f t="shared" si="5"/>
        <v>0</v>
      </c>
      <c r="AT30" s="78">
        <f t="shared" si="6"/>
        <v>0</v>
      </c>
      <c r="AU30" s="78">
        <f t="shared" si="7"/>
        <v>0</v>
      </c>
      <c r="AV30" s="78">
        <f t="shared" si="8"/>
        <v>0</v>
      </c>
      <c r="AW30" s="79">
        <f t="shared" si="9"/>
        <v>0</v>
      </c>
      <c r="AX30" s="80">
        <f t="shared" si="10"/>
        <v>75</v>
      </c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5.75" customHeight="1">
      <c r="A31" s="117">
        <v>26</v>
      </c>
      <c r="B31" s="127" t="s">
        <v>53</v>
      </c>
      <c r="C31" s="128"/>
      <c r="D31" s="131">
        <v>19</v>
      </c>
      <c r="E31" s="132">
        <v>0</v>
      </c>
      <c r="F31" s="133">
        <v>0</v>
      </c>
      <c r="G31" s="134">
        <v>0</v>
      </c>
      <c r="H31" s="132">
        <v>0</v>
      </c>
      <c r="I31" s="133">
        <v>0</v>
      </c>
      <c r="J31" s="133">
        <v>0</v>
      </c>
      <c r="K31" s="134">
        <v>0</v>
      </c>
      <c r="L31" s="132">
        <v>0</v>
      </c>
      <c r="M31" s="133">
        <v>0</v>
      </c>
      <c r="N31" s="133">
        <v>0</v>
      </c>
      <c r="O31" s="134">
        <v>0</v>
      </c>
      <c r="P31" s="132">
        <v>0</v>
      </c>
      <c r="Q31" s="133">
        <v>0</v>
      </c>
      <c r="R31" s="133">
        <v>0</v>
      </c>
      <c r="S31" s="134">
        <v>0</v>
      </c>
      <c r="T31" s="132">
        <v>0</v>
      </c>
      <c r="U31" s="133">
        <v>0</v>
      </c>
      <c r="V31" s="133">
        <v>0</v>
      </c>
      <c r="W31" s="134">
        <v>0</v>
      </c>
      <c r="X31" s="132">
        <v>0</v>
      </c>
      <c r="Y31" s="133">
        <v>0</v>
      </c>
      <c r="Z31" s="133">
        <v>0</v>
      </c>
      <c r="AA31" s="134">
        <v>0</v>
      </c>
      <c r="AB31" s="132">
        <v>0</v>
      </c>
      <c r="AC31" s="133">
        <v>0</v>
      </c>
      <c r="AD31" s="133">
        <v>0</v>
      </c>
      <c r="AE31" s="134">
        <v>0</v>
      </c>
      <c r="AF31" s="132">
        <v>0</v>
      </c>
      <c r="AG31" s="133">
        <v>0</v>
      </c>
      <c r="AH31" s="133">
        <v>0</v>
      </c>
      <c r="AI31" s="132">
        <v>24</v>
      </c>
      <c r="AJ31" s="136">
        <v>14</v>
      </c>
      <c r="AK31" s="136">
        <v>9</v>
      </c>
      <c r="AL31" s="136">
        <v>11</v>
      </c>
      <c r="AM31" s="137">
        <v>11</v>
      </c>
      <c r="AN31" s="138">
        <f t="shared" si="0"/>
        <v>69</v>
      </c>
      <c r="AO31" s="139">
        <f t="shared" si="1"/>
        <v>0</v>
      </c>
      <c r="AP31" s="141">
        <f t="shared" si="2"/>
        <v>0</v>
      </c>
      <c r="AQ31" s="141">
        <f t="shared" si="3"/>
        <v>0</v>
      </c>
      <c r="AR31" s="141">
        <f t="shared" si="4"/>
        <v>0</v>
      </c>
      <c r="AS31" s="141">
        <f t="shared" si="5"/>
        <v>0</v>
      </c>
      <c r="AT31" s="143">
        <f t="shared" si="6"/>
        <v>0</v>
      </c>
      <c r="AU31" s="143">
        <f t="shared" si="7"/>
        <v>0</v>
      </c>
      <c r="AV31" s="143">
        <f t="shared" si="8"/>
        <v>0</v>
      </c>
      <c r="AW31" s="146">
        <f t="shared" si="9"/>
        <v>0</v>
      </c>
      <c r="AX31" s="147">
        <f t="shared" si="10"/>
        <v>69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>
      <c r="A32" s="148"/>
      <c r="B32" s="148"/>
      <c r="C32" s="148"/>
      <c r="D32" s="148"/>
      <c r="E32" s="211">
        <v>13</v>
      </c>
      <c r="F32" s="212"/>
      <c r="G32" s="212"/>
      <c r="H32" s="211">
        <v>16</v>
      </c>
      <c r="I32" s="212"/>
      <c r="J32" s="212"/>
      <c r="K32" s="212"/>
      <c r="L32" s="211">
        <v>15</v>
      </c>
      <c r="M32" s="212"/>
      <c r="N32" s="212"/>
      <c r="O32" s="212"/>
      <c r="P32" s="211">
        <v>20</v>
      </c>
      <c r="Q32" s="212"/>
      <c r="R32" s="212"/>
      <c r="S32" s="212"/>
      <c r="T32" s="214">
        <v>17</v>
      </c>
      <c r="U32" s="212"/>
      <c r="V32" s="212"/>
      <c r="W32" s="212"/>
      <c r="X32" s="214">
        <v>20</v>
      </c>
      <c r="Y32" s="212"/>
      <c r="Z32" s="212"/>
      <c r="AA32" s="212"/>
      <c r="AB32" s="214">
        <v>20</v>
      </c>
      <c r="AC32" s="212"/>
      <c r="AD32" s="212"/>
      <c r="AE32" s="212"/>
      <c r="AF32" s="214">
        <v>20</v>
      </c>
      <c r="AG32" s="212"/>
      <c r="AH32" s="212"/>
      <c r="AI32" s="151">
        <v>21</v>
      </c>
      <c r="AJ32" s="149"/>
      <c r="AK32" s="149"/>
      <c r="AL32" s="151">
        <v>20</v>
      </c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53">
        <f>AVERAGE(E32:AM32)</f>
        <v>18.2</v>
      </c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12.75" customHeight="1">
      <c r="A33" s="2"/>
      <c r="B33" s="213" t="s">
        <v>73</v>
      </c>
      <c r="C33" s="212"/>
      <c r="D33" s="212"/>
      <c r="E33" s="212"/>
      <c r="F33" s="212"/>
      <c r="G33" s="212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>
      <c r="A34" s="2"/>
      <c r="B34" s="212"/>
      <c r="C34" s="212"/>
      <c r="D34" s="212"/>
      <c r="E34" s="212"/>
      <c r="F34" s="212"/>
      <c r="G34" s="212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>
      <c r="A36" s="2"/>
      <c r="B36" s="2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>
      <c r="A37" s="2"/>
      <c r="B37" s="2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>
      <c r="A38" s="2"/>
      <c r="B38" s="157"/>
      <c r="C38" s="157"/>
      <c r="D38" s="157"/>
      <c r="E38" s="157"/>
      <c r="F38" s="157"/>
      <c r="G38" s="15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>
      <c r="A39" s="2"/>
      <c r="B39" s="2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>
      <c r="A41" s="2"/>
      <c r="B41" s="2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>
      <c r="A43" s="2"/>
      <c r="B43" s="2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>
      <c r="A44" s="2"/>
      <c r="B44" s="2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>
      <c r="A45" s="2"/>
      <c r="B45" s="2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>
      <c r="A46" s="2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>
      <c r="A47" s="2"/>
      <c r="B47" s="2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>
      <c r="A48" s="2"/>
      <c r="B48" s="2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>
      <c r="A49" s="2"/>
      <c r="B49" s="2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>
      <c r="A50" s="2"/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>
      <c r="A51" s="2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>
      <c r="A52" s="2"/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>
      <c r="A53" s="2"/>
      <c r="B53" s="2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>
      <c r="A54" s="2"/>
      <c r="B54" s="2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>
      <c r="A55" s="2"/>
      <c r="B55" s="2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>
      <c r="A56" s="2"/>
      <c r="B56" s="2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>
      <c r="A57" s="2"/>
      <c r="B57" s="2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>
      <c r="A58" s="2"/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>
      <c r="A59" s="2"/>
      <c r="B59" s="2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>
      <c r="A60" s="2"/>
      <c r="B60" s="2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>
      <c r="A61" s="2"/>
      <c r="B61" s="2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>
      <c r="A62" s="2"/>
      <c r="B62" s="2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>
      <c r="A63" s="2"/>
      <c r="B63" s="2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>
      <c r="A64" s="2"/>
      <c r="B64" s="2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>
      <c r="A65" s="2"/>
      <c r="B65" s="2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>
      <c r="A66" s="2"/>
      <c r="B66" s="2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>
      <c r="A67" s="2"/>
      <c r="B67" s="2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>
      <c r="A68" s="2"/>
      <c r="B68" s="2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>
      <c r="A69" s="2"/>
      <c r="B69" s="2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>
      <c r="A70" s="2"/>
      <c r="B70" s="2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>
      <c r="A71" s="2"/>
      <c r="B71" s="2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>
      <c r="A72" s="2"/>
      <c r="B72" s="2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>
      <c r="A73" s="2"/>
      <c r="B73" s="2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>
      <c r="A74" s="2"/>
      <c r="B74" s="2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>
      <c r="A75" s="2"/>
      <c r="B75" s="2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>
      <c r="A76" s="2"/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>
      <c r="A77" s="2"/>
      <c r="B77" s="2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>
      <c r="A78" s="2"/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>
      <c r="A79" s="2"/>
      <c r="B79" s="2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>
      <c r="A80" s="2"/>
      <c r="B80" s="2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>
      <c r="A81" s="2"/>
      <c r="B81" s="2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>
      <c r="A82" s="2"/>
      <c r="B82" s="2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>
      <c r="A83" s="2"/>
      <c r="B83" s="2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>
      <c r="A84" s="2"/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>
      <c r="A85" s="2"/>
      <c r="B85" s="2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>
      <c r="A86" s="2"/>
      <c r="B86" s="2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>
      <c r="A87" s="2"/>
      <c r="B87" s="2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>
      <c r="A88" s="2"/>
      <c r="B88" s="2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>
      <c r="A89" s="2"/>
      <c r="B89" s="2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>
      <c r="A90" s="2"/>
      <c r="B90" s="2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>
      <c r="A91" s="2"/>
      <c r="B91" s="2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>
      <c r="A92" s="2"/>
      <c r="B92" s="2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>
      <c r="A93" s="2"/>
      <c r="B93" s="2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>
      <c r="A94" s="2"/>
      <c r="B94" s="2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>
      <c r="A95" s="2"/>
      <c r="B95" s="2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>
      <c r="A96" s="2"/>
      <c r="B96" s="2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>
      <c r="A97" s="2"/>
      <c r="B97" s="2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>
      <c r="A98" s="2"/>
      <c r="B98" s="2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>
      <c r="A99" s="2"/>
      <c r="B99" s="2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>
      <c r="A100" s="2"/>
      <c r="B100" s="2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>
      <c r="A101" s="2"/>
      <c r="B101" s="2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>
      <c r="A102" s="2"/>
      <c r="B102" s="2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>
      <c r="A103" s="2"/>
      <c r="B103" s="2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>
      <c r="A104" s="2"/>
      <c r="B104" s="2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>
      <c r="A105" s="2"/>
      <c r="B105" s="2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>
      <c r="A106" s="2"/>
      <c r="B106" s="2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>
      <c r="A107" s="2"/>
      <c r="B107" s="2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>
      <c r="A108" s="2"/>
      <c r="B108" s="2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>
      <c r="A109" s="2"/>
      <c r="B109" s="2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>
      <c r="A110" s="2"/>
      <c r="B110" s="2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>
      <c r="A111" s="2"/>
      <c r="B111" s="2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>
      <c r="A112" s="2"/>
      <c r="B112" s="2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>
      <c r="A113" s="2"/>
      <c r="B113" s="2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>
      <c r="A114" s="2"/>
      <c r="B114" s="2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>
      <c r="A115" s="2"/>
      <c r="B115" s="2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>
      <c r="A116" s="2"/>
      <c r="B116" s="2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>
      <c r="A117" s="2"/>
      <c r="B117" s="2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>
      <c r="A118" s="2"/>
      <c r="B118" s="2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>
      <c r="A119" s="2"/>
      <c r="B119" s="2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>
      <c r="A120" s="2"/>
      <c r="B120" s="2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>
      <c r="A121" s="2"/>
      <c r="B121" s="2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>
      <c r="A122" s="2"/>
      <c r="B122" s="2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>
      <c r="A123" s="2"/>
      <c r="B123" s="2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>
      <c r="A124" s="2"/>
      <c r="B124" s="2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>
      <c r="A125" s="2"/>
      <c r="B125" s="2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>
      <c r="A126" s="2"/>
      <c r="B126" s="2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>
      <c r="A127" s="2"/>
      <c r="B127" s="2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>
      <c r="A128" s="2"/>
      <c r="B128" s="2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>
      <c r="A129" s="2"/>
      <c r="B129" s="2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>
      <c r="A130" s="2"/>
      <c r="B130" s="2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>
      <c r="A131" s="2"/>
      <c r="B131" s="2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>
      <c r="A132" s="2"/>
      <c r="B132" s="2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>
      <c r="A133" s="2"/>
      <c r="B133" s="2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>
      <c r="A134" s="2"/>
      <c r="B134" s="2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>
      <c r="A135" s="2"/>
      <c r="B135" s="2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>
      <c r="A136" s="2"/>
      <c r="B136" s="2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>
      <c r="A137" s="2"/>
      <c r="B137" s="2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>
      <c r="A138" s="2"/>
      <c r="B138" s="2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>
      <c r="A139" s="2"/>
      <c r="B139" s="2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>
      <c r="A140" s="2"/>
      <c r="B140" s="2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>
      <c r="A141" s="2"/>
      <c r="B141" s="2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>
      <c r="A142" s="2"/>
      <c r="B142" s="2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>
      <c r="A143" s="2"/>
      <c r="B143" s="2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>
      <c r="A144" s="2"/>
      <c r="B144" s="2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>
      <c r="A145" s="2"/>
      <c r="B145" s="2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>
      <c r="A146" s="2"/>
      <c r="B146" s="2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>
      <c r="A147" s="2"/>
      <c r="B147" s="2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>
      <c r="A148" s="2"/>
      <c r="B148" s="2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>
      <c r="A149" s="2"/>
      <c r="B149" s="2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>
      <c r="A150" s="2"/>
      <c r="B150" s="2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>
      <c r="A151" s="2"/>
      <c r="B151" s="2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>
      <c r="A152" s="2"/>
      <c r="B152" s="2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>
      <c r="A153" s="2"/>
      <c r="B153" s="2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>
      <c r="A154" s="2"/>
      <c r="B154" s="2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>
      <c r="A155" s="2"/>
      <c r="B155" s="2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>
      <c r="A156" s="2"/>
      <c r="B156" s="2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>
      <c r="A157" s="2"/>
      <c r="B157" s="2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>
      <c r="A158" s="2"/>
      <c r="B158" s="2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>
      <c r="A159" s="2"/>
      <c r="B159" s="2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>
      <c r="A160" s="2"/>
      <c r="B160" s="2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>
      <c r="A161" s="2"/>
      <c r="B161" s="2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>
      <c r="A162" s="2"/>
      <c r="B162" s="2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>
      <c r="A163" s="2"/>
      <c r="B163" s="2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>
      <c r="A164" s="2"/>
      <c r="B164" s="2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>
      <c r="A165" s="2"/>
      <c r="B165" s="2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>
      <c r="A166" s="2"/>
      <c r="B166" s="2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>
      <c r="A167" s="2"/>
      <c r="B167" s="2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>
      <c r="A168" s="2"/>
      <c r="B168" s="2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>
      <c r="A169" s="2"/>
      <c r="B169" s="2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>
      <c r="A170" s="2"/>
      <c r="B170" s="2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>
      <c r="A171" s="2"/>
      <c r="B171" s="2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>
      <c r="A172" s="2"/>
      <c r="B172" s="2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>
      <c r="A173" s="2"/>
      <c r="B173" s="2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>
      <c r="A174" s="2"/>
      <c r="B174" s="2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>
      <c r="A175" s="2"/>
      <c r="B175" s="2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>
      <c r="A176" s="2"/>
      <c r="B176" s="2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>
      <c r="A177" s="2"/>
      <c r="B177" s="2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>
      <c r="A178" s="2"/>
      <c r="B178" s="2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>
      <c r="A179" s="2"/>
      <c r="B179" s="2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>
      <c r="A180" s="2"/>
      <c r="B180" s="2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>
      <c r="A181" s="2"/>
      <c r="B181" s="2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>
      <c r="A182" s="2"/>
      <c r="B182" s="2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>
      <c r="A183" s="2"/>
      <c r="B183" s="2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>
      <c r="A184" s="2"/>
      <c r="B184" s="2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>
      <c r="A185" s="2"/>
      <c r="B185" s="2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>
      <c r="A186" s="2"/>
      <c r="B186" s="2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>
      <c r="A187" s="2"/>
      <c r="B187" s="2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>
      <c r="A188" s="2"/>
      <c r="B188" s="2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>
      <c r="A189" s="2"/>
      <c r="B189" s="2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>
      <c r="A190" s="2"/>
      <c r="B190" s="2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>
      <c r="A191" s="2"/>
      <c r="B191" s="2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>
      <c r="A192" s="2"/>
      <c r="B192" s="2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>
      <c r="A193" s="2"/>
      <c r="B193" s="2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>
      <c r="A194" s="2"/>
      <c r="B194" s="2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>
      <c r="A195" s="2"/>
      <c r="B195" s="2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>
      <c r="A196" s="2"/>
      <c r="B196" s="2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>
      <c r="A197" s="2"/>
      <c r="B197" s="2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>
      <c r="A198" s="2"/>
      <c r="B198" s="2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>
      <c r="A199" s="2"/>
      <c r="B199" s="2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>
      <c r="A200" s="2"/>
      <c r="B200" s="2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>
      <c r="A201" s="2"/>
      <c r="B201" s="2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>
      <c r="A202" s="2"/>
      <c r="B202" s="2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>
      <c r="A203" s="2"/>
      <c r="B203" s="2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>
      <c r="A204" s="2"/>
      <c r="B204" s="2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>
      <c r="A205" s="2"/>
      <c r="B205" s="2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>
      <c r="A206" s="2"/>
      <c r="B206" s="2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>
      <c r="A207" s="2"/>
      <c r="B207" s="2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>
      <c r="A208" s="2"/>
      <c r="B208" s="2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>
      <c r="A209" s="2"/>
      <c r="B209" s="2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>
      <c r="A210" s="2"/>
      <c r="B210" s="2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>
      <c r="A211" s="2"/>
      <c r="B211" s="2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>
      <c r="A212" s="2"/>
      <c r="B212" s="2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>
      <c r="A213" s="2"/>
      <c r="B213" s="2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>
      <c r="A214" s="2"/>
      <c r="B214" s="2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>
      <c r="A215" s="2"/>
      <c r="B215" s="2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>
      <c r="A216" s="2"/>
      <c r="B216" s="2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>
      <c r="A217" s="2"/>
      <c r="B217" s="2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>
      <c r="A218" s="2"/>
      <c r="B218" s="2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>
      <c r="A219" s="2"/>
      <c r="B219" s="2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>
      <c r="A220" s="2"/>
      <c r="B220" s="2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>
      <c r="A221" s="2"/>
      <c r="B221" s="2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>
      <c r="A222" s="2"/>
      <c r="B222" s="2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>
      <c r="A223" s="2"/>
      <c r="B223" s="2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>
      <c r="A224" s="2"/>
      <c r="B224" s="2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>
      <c r="A225" s="2"/>
      <c r="B225" s="2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>
      <c r="A226" s="2"/>
      <c r="B226" s="2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>
      <c r="A227" s="2"/>
      <c r="B227" s="2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>
      <c r="A228" s="2"/>
      <c r="B228" s="2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>
      <c r="A229" s="2"/>
      <c r="B229" s="2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>
      <c r="A230" s="2"/>
      <c r="B230" s="2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>
      <c r="A231" s="2"/>
      <c r="B231" s="2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>
      <c r="A232" s="2"/>
      <c r="B232" s="2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>
      <c r="A233" s="2"/>
      <c r="B233" s="2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>
      <c r="A234" s="2"/>
      <c r="B234" s="2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>
      <c r="A235" s="2"/>
      <c r="B235" s="2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>
      <c r="A236" s="2"/>
      <c r="B236" s="2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>
      <c r="A237" s="2"/>
      <c r="B237" s="2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>
      <c r="A238" s="2"/>
      <c r="B238" s="2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>
      <c r="A239" s="2"/>
      <c r="B239" s="2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>
      <c r="A240" s="2"/>
      <c r="B240" s="2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>
      <c r="A241" s="2"/>
      <c r="B241" s="2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>
      <c r="A242" s="2"/>
      <c r="B242" s="2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>
      <c r="A243" s="2"/>
      <c r="B243" s="2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>
      <c r="A244" s="2"/>
      <c r="B244" s="2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>
      <c r="A245" s="2"/>
      <c r="B245" s="2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>
      <c r="A246" s="2"/>
      <c r="B246" s="2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>
      <c r="A247" s="2"/>
      <c r="B247" s="2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>
      <c r="A248" s="2"/>
      <c r="B248" s="2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>
      <c r="A249" s="2"/>
      <c r="B249" s="2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>
      <c r="A250" s="2"/>
      <c r="B250" s="2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>
      <c r="A251" s="2"/>
      <c r="B251" s="2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>
      <c r="A252" s="2"/>
      <c r="B252" s="2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>
      <c r="A253" s="2"/>
      <c r="B253" s="2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>
      <c r="A254" s="2"/>
      <c r="B254" s="2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>
      <c r="A255" s="2"/>
      <c r="B255" s="2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>
      <c r="A256" s="2"/>
      <c r="B256" s="2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>
      <c r="A257" s="2"/>
      <c r="B257" s="2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>
      <c r="A258" s="2"/>
      <c r="B258" s="2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>
      <c r="A259" s="2"/>
      <c r="B259" s="2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>
      <c r="A260" s="2"/>
      <c r="B260" s="2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>
      <c r="A261" s="2"/>
      <c r="B261" s="2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>
      <c r="A262" s="2"/>
      <c r="B262" s="2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>
      <c r="A263" s="2"/>
      <c r="B263" s="2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>
      <c r="A264" s="2"/>
      <c r="B264" s="2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>
      <c r="A265" s="2"/>
      <c r="B265" s="2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>
      <c r="A266" s="2"/>
      <c r="B266" s="2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>
      <c r="A267" s="2"/>
      <c r="B267" s="2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>
      <c r="A268" s="2"/>
      <c r="B268" s="2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>
      <c r="A269" s="2"/>
      <c r="B269" s="2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>
      <c r="A270" s="2"/>
      <c r="B270" s="2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>
      <c r="A271" s="2"/>
      <c r="B271" s="2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>
      <c r="A272" s="2"/>
      <c r="B272" s="2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>
      <c r="A273" s="2"/>
      <c r="B273" s="2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>
      <c r="A276" s="2"/>
      <c r="B276" s="2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>
      <c r="A277" s="2"/>
      <c r="B277" s="2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>
      <c r="A279" s="2"/>
      <c r="B279" s="2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>
      <c r="A280" s="2"/>
      <c r="B280" s="2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>
      <c r="A281" s="2"/>
      <c r="B281" s="2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>
      <c r="A282" s="2"/>
      <c r="B282" s="2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>
      <c r="A283" s="2"/>
      <c r="B283" s="2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>
      <c r="A284" s="2"/>
      <c r="B284" s="2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>
      <c r="A285" s="2"/>
      <c r="B285" s="2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>
      <c r="A286" s="2"/>
      <c r="B286" s="2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>
      <c r="A287" s="2"/>
      <c r="B287" s="2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>
      <c r="A288" s="2"/>
      <c r="B288" s="2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>
      <c r="A289" s="2"/>
      <c r="B289" s="2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>
      <c r="A290" s="2"/>
      <c r="B290" s="2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>
      <c r="A291" s="2"/>
      <c r="B291" s="2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>
      <c r="A292" s="2"/>
      <c r="B292" s="2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>
      <c r="A293" s="2"/>
      <c r="B293" s="2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>
      <c r="A294" s="2"/>
      <c r="B294" s="2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>
      <c r="A295" s="2"/>
      <c r="B295" s="2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>
      <c r="A296" s="2"/>
      <c r="B296" s="2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>
      <c r="A297" s="2"/>
      <c r="B297" s="2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>
      <c r="A298" s="2"/>
      <c r="B298" s="2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>
      <c r="A299" s="2"/>
      <c r="B299" s="2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>
      <c r="A300" s="2"/>
      <c r="B300" s="2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>
      <c r="A301" s="2"/>
      <c r="B301" s="2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>
      <c r="A302" s="2"/>
      <c r="B302" s="2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>
      <c r="A303" s="2"/>
      <c r="B303" s="2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>
      <c r="A304" s="2"/>
      <c r="B304" s="2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>
      <c r="A305" s="2"/>
      <c r="B305" s="2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>
      <c r="A306" s="2"/>
      <c r="B306" s="2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>
      <c r="A307" s="2"/>
      <c r="B307" s="2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>
      <c r="A308" s="2"/>
      <c r="B308" s="2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>
      <c r="A309" s="2"/>
      <c r="B309" s="2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>
      <c r="A310" s="2"/>
      <c r="B310" s="2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>
      <c r="A311" s="2"/>
      <c r="B311" s="2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>
      <c r="A312" s="2"/>
      <c r="B312" s="2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>
      <c r="A313" s="2"/>
      <c r="B313" s="2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>
      <c r="A314" s="2"/>
      <c r="B314" s="2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>
      <c r="A315" s="2"/>
      <c r="B315" s="2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>
      <c r="A316" s="2"/>
      <c r="B316" s="2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>
      <c r="A317" s="2"/>
      <c r="B317" s="2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>
      <c r="A318" s="2"/>
      <c r="B318" s="2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>
      <c r="A319" s="2"/>
      <c r="B319" s="2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>
      <c r="A320" s="2"/>
      <c r="B320" s="2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>
      <c r="A321" s="2"/>
      <c r="B321" s="2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>
      <c r="A322" s="2"/>
      <c r="B322" s="2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>
      <c r="A323" s="2"/>
      <c r="B323" s="2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>
      <c r="A324" s="2"/>
      <c r="B324" s="2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>
      <c r="A325" s="2"/>
      <c r="B325" s="2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>
      <c r="A326" s="2"/>
      <c r="B326" s="2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>
      <c r="A327" s="2"/>
      <c r="B327" s="2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>
      <c r="A328" s="2"/>
      <c r="B328" s="2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>
      <c r="A329" s="2"/>
      <c r="B329" s="2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>
      <c r="A330" s="2"/>
      <c r="B330" s="2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>
      <c r="A331" s="2"/>
      <c r="B331" s="2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>
      <c r="A332" s="2"/>
      <c r="B332" s="2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>
      <c r="A333" s="2"/>
      <c r="B333" s="2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>
      <c r="A334" s="2"/>
      <c r="B334" s="2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>
      <c r="A335" s="2"/>
      <c r="B335" s="2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>
      <c r="A336" s="2"/>
      <c r="B336" s="2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>
      <c r="A337" s="2"/>
      <c r="B337" s="2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>
      <c r="A338" s="2"/>
      <c r="B338" s="2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>
      <c r="A339" s="2"/>
      <c r="B339" s="2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>
      <c r="A340" s="2"/>
      <c r="B340" s="2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>
      <c r="A341" s="2"/>
      <c r="B341" s="2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>
      <c r="A342" s="2"/>
      <c r="B342" s="2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>
      <c r="A343" s="2"/>
      <c r="B343" s="2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>
      <c r="A344" s="2"/>
      <c r="B344" s="2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>
      <c r="A345" s="2"/>
      <c r="B345" s="2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>
      <c r="A346" s="2"/>
      <c r="B346" s="2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>
      <c r="A347" s="2"/>
      <c r="B347" s="2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>
      <c r="A348" s="2"/>
      <c r="B348" s="2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>
      <c r="A349" s="2"/>
      <c r="B349" s="2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>
      <c r="A350" s="2"/>
      <c r="B350" s="2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>
      <c r="A351" s="2"/>
      <c r="B351" s="2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>
      <c r="A352" s="2"/>
      <c r="B352" s="2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>
      <c r="A353" s="2"/>
      <c r="B353" s="2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>
      <c r="A354" s="2"/>
      <c r="B354" s="2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>
      <c r="A355" s="2"/>
      <c r="B355" s="2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>
      <c r="A356" s="2"/>
      <c r="B356" s="2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>
      <c r="A357" s="2"/>
      <c r="B357" s="2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>
      <c r="A358" s="2"/>
      <c r="B358" s="2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>
      <c r="A359" s="2"/>
      <c r="B359" s="2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>
      <c r="A360" s="2"/>
      <c r="B360" s="2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>
      <c r="A361" s="2"/>
      <c r="B361" s="2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>
      <c r="A362" s="2"/>
      <c r="B362" s="2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>
      <c r="A363" s="2"/>
      <c r="B363" s="2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>
      <c r="A364" s="2"/>
      <c r="B364" s="2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>
      <c r="A365" s="2"/>
      <c r="B365" s="2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>
      <c r="A366" s="2"/>
      <c r="B366" s="2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>
      <c r="A367" s="2"/>
      <c r="B367" s="2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>
      <c r="A368" s="2"/>
      <c r="B368" s="2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>
      <c r="A369" s="2"/>
      <c r="B369" s="2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>
      <c r="A370" s="2"/>
      <c r="B370" s="2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>
      <c r="A371" s="2"/>
      <c r="B371" s="2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>
      <c r="A372" s="2"/>
      <c r="B372" s="2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>
      <c r="A373" s="2"/>
      <c r="B373" s="2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>
      <c r="A374" s="2"/>
      <c r="B374" s="2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>
      <c r="A375" s="2"/>
      <c r="B375" s="2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>
      <c r="A376" s="2"/>
      <c r="B376" s="2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>
      <c r="A377" s="2"/>
      <c r="B377" s="2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>
      <c r="A378" s="2"/>
      <c r="B378" s="2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>
      <c r="A379" s="2"/>
      <c r="B379" s="2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>
      <c r="A380" s="2"/>
      <c r="B380" s="2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>
      <c r="A381" s="2"/>
      <c r="B381" s="2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>
      <c r="A382" s="2"/>
      <c r="B382" s="2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>
      <c r="A383" s="2"/>
      <c r="B383" s="2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>
      <c r="A384" s="2"/>
      <c r="B384" s="2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>
      <c r="A385" s="2"/>
      <c r="B385" s="2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>
      <c r="A386" s="2"/>
      <c r="B386" s="2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>
      <c r="A387" s="2"/>
      <c r="B387" s="2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>
      <c r="A388" s="2"/>
      <c r="B388" s="2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>
      <c r="A389" s="2"/>
      <c r="B389" s="2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>
      <c r="A390" s="2"/>
      <c r="B390" s="2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>
      <c r="A391" s="2"/>
      <c r="B391" s="2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>
      <c r="A392" s="2"/>
      <c r="B392" s="2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>
      <c r="A393" s="2"/>
      <c r="B393" s="2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>
      <c r="A394" s="2"/>
      <c r="B394" s="2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>
      <c r="A395" s="2"/>
      <c r="B395" s="2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>
      <c r="A396" s="2"/>
      <c r="B396" s="2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>
      <c r="A397" s="2"/>
      <c r="B397" s="2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>
      <c r="A398" s="2"/>
      <c r="B398" s="2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>
      <c r="A399" s="2"/>
      <c r="B399" s="2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>
      <c r="A400" s="2"/>
      <c r="B400" s="2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>
      <c r="A401" s="2"/>
      <c r="B401" s="2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>
      <c r="A402" s="2"/>
      <c r="B402" s="2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>
      <c r="A403" s="2"/>
      <c r="B403" s="2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>
      <c r="A404" s="2"/>
      <c r="B404" s="2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>
      <c r="A405" s="2"/>
      <c r="B405" s="2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>
      <c r="A406" s="2"/>
      <c r="B406" s="2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>
      <c r="A407" s="2"/>
      <c r="B407" s="2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>
      <c r="A408" s="2"/>
      <c r="B408" s="2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>
      <c r="A409" s="2"/>
      <c r="B409" s="2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>
      <c r="A410" s="2"/>
      <c r="B410" s="2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>
      <c r="A411" s="2"/>
      <c r="B411" s="2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>
      <c r="A412" s="2"/>
      <c r="B412" s="2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>
      <c r="A413" s="2"/>
      <c r="B413" s="2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>
      <c r="A414" s="2"/>
      <c r="B414" s="2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>
      <c r="A415" s="2"/>
      <c r="B415" s="2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>
      <c r="A416" s="2"/>
      <c r="B416" s="2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>
      <c r="A417" s="2"/>
      <c r="B417" s="2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>
      <c r="A418" s="2"/>
      <c r="B418" s="2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>
      <c r="A419" s="2"/>
      <c r="B419" s="2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>
      <c r="A420" s="2"/>
      <c r="B420" s="2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>
      <c r="A421" s="2"/>
      <c r="B421" s="2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>
      <c r="A422" s="2"/>
      <c r="B422" s="2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>
      <c r="A423" s="2"/>
      <c r="B423" s="2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>
      <c r="A424" s="2"/>
      <c r="B424" s="2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>
      <c r="A425" s="2"/>
      <c r="B425" s="2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>
      <c r="A426" s="2"/>
      <c r="B426" s="2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>
      <c r="A427" s="2"/>
      <c r="B427" s="2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>
      <c r="A428" s="2"/>
      <c r="B428" s="2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>
      <c r="A429" s="2"/>
      <c r="B429" s="2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>
      <c r="A430" s="2"/>
      <c r="B430" s="2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>
      <c r="A431" s="2"/>
      <c r="B431" s="2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>
      <c r="A432" s="2"/>
      <c r="B432" s="2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>
      <c r="A433" s="2"/>
      <c r="B433" s="2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>
      <c r="A434" s="2"/>
      <c r="B434" s="2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>
      <c r="A435" s="2"/>
      <c r="B435" s="2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>
      <c r="A436" s="2"/>
      <c r="B436" s="2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>
      <c r="A437" s="2"/>
      <c r="B437" s="2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>
      <c r="A438" s="2"/>
      <c r="B438" s="2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>
      <c r="A439" s="2"/>
      <c r="B439" s="2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>
      <c r="A440" s="2"/>
      <c r="B440" s="2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>
      <c r="A441" s="2"/>
      <c r="B441" s="2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>
      <c r="A442" s="2"/>
      <c r="B442" s="2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>
      <c r="A443" s="2"/>
      <c r="B443" s="2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>
      <c r="A444" s="2"/>
      <c r="B444" s="2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>
      <c r="A445" s="2"/>
      <c r="B445" s="2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>
      <c r="A446" s="2"/>
      <c r="B446" s="2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>
      <c r="A447" s="2"/>
      <c r="B447" s="2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>
      <c r="A448" s="2"/>
      <c r="B448" s="2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>
      <c r="A449" s="2"/>
      <c r="B449" s="2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>
      <c r="A450" s="2"/>
      <c r="B450" s="2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>
      <c r="A451" s="2"/>
      <c r="B451" s="2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>
      <c r="A452" s="2"/>
      <c r="B452" s="2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>
      <c r="A453" s="2"/>
      <c r="B453" s="2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>
      <c r="A454" s="2"/>
      <c r="B454" s="2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>
      <c r="A455" s="2"/>
      <c r="B455" s="2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>
      <c r="A456" s="2"/>
      <c r="B456" s="2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>
      <c r="A457" s="2"/>
      <c r="B457" s="2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>
      <c r="A458" s="2"/>
      <c r="B458" s="2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>
      <c r="A459" s="2"/>
      <c r="B459" s="2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>
      <c r="A460" s="2"/>
      <c r="B460" s="2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>
      <c r="A461" s="2"/>
      <c r="B461" s="2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>
      <c r="A462" s="2"/>
      <c r="B462" s="2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>
      <c r="A463" s="2"/>
      <c r="B463" s="2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>
      <c r="A464" s="2"/>
      <c r="B464" s="2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>
      <c r="A465" s="2"/>
      <c r="B465" s="2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>
      <c r="A466" s="2"/>
      <c r="B466" s="2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>
      <c r="A467" s="2"/>
      <c r="B467" s="2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>
      <c r="A468" s="2"/>
      <c r="B468" s="2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>
      <c r="A469" s="2"/>
      <c r="B469" s="2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>
      <c r="A470" s="2"/>
      <c r="B470" s="2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>
      <c r="A471" s="2"/>
      <c r="B471" s="2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>
      <c r="A472" s="2"/>
      <c r="B472" s="2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>
      <c r="A473" s="2"/>
      <c r="B473" s="2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>
      <c r="A474" s="2"/>
      <c r="B474" s="2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>
      <c r="A475" s="2"/>
      <c r="B475" s="2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>
      <c r="A476" s="2"/>
      <c r="B476" s="2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>
      <c r="A477" s="2"/>
      <c r="B477" s="2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>
      <c r="A478" s="2"/>
      <c r="B478" s="2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>
      <c r="A479" s="2"/>
      <c r="B479" s="2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>
      <c r="A480" s="2"/>
      <c r="B480" s="2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>
      <c r="A481" s="2"/>
      <c r="B481" s="2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>
      <c r="A482" s="2"/>
      <c r="B482" s="2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>
      <c r="A483" s="2"/>
      <c r="B483" s="2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>
      <c r="A484" s="2"/>
      <c r="B484" s="2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>
      <c r="A485" s="2"/>
      <c r="B485" s="2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>
      <c r="A486" s="2"/>
      <c r="B486" s="2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>
      <c r="A487" s="2"/>
      <c r="B487" s="2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>
      <c r="A488" s="2"/>
      <c r="B488" s="2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>
      <c r="A489" s="2"/>
      <c r="B489" s="2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>
      <c r="A490" s="2"/>
      <c r="B490" s="2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>
      <c r="A491" s="2"/>
      <c r="B491" s="2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>
      <c r="A492" s="2"/>
      <c r="B492" s="2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>
      <c r="A493" s="2"/>
      <c r="B493" s="2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>
      <c r="A494" s="2"/>
      <c r="B494" s="2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>
      <c r="A495" s="2"/>
      <c r="B495" s="2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>
      <c r="A496" s="2"/>
      <c r="B496" s="2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>
      <c r="A497" s="2"/>
      <c r="B497" s="2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>
      <c r="A498" s="2"/>
      <c r="B498" s="2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>
      <c r="A499" s="2"/>
      <c r="B499" s="2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>
      <c r="A500" s="2"/>
      <c r="B500" s="2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>
      <c r="A501" s="2"/>
      <c r="B501" s="2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>
      <c r="A502" s="2"/>
      <c r="B502" s="2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>
      <c r="A503" s="2"/>
      <c r="B503" s="2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>
      <c r="A504" s="2"/>
      <c r="B504" s="2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>
      <c r="A505" s="2"/>
      <c r="B505" s="2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>
      <c r="A506" s="2"/>
      <c r="B506" s="2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>
      <c r="A507" s="2"/>
      <c r="B507" s="2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>
      <c r="A508" s="2"/>
      <c r="B508" s="2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>
      <c r="A509" s="2"/>
      <c r="B509" s="2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>
      <c r="A510" s="2"/>
      <c r="B510" s="2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>
      <c r="A511" s="2"/>
      <c r="B511" s="2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>
      <c r="A512" s="2"/>
      <c r="B512" s="2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>
      <c r="A513" s="2"/>
      <c r="B513" s="2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>
      <c r="A514" s="2"/>
      <c r="B514" s="2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>
      <c r="A515" s="2"/>
      <c r="B515" s="2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>
      <c r="A516" s="2"/>
      <c r="B516" s="2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>
      <c r="A517" s="2"/>
      <c r="B517" s="2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>
      <c r="A518" s="2"/>
      <c r="B518" s="2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>
      <c r="A519" s="2"/>
      <c r="B519" s="2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>
      <c r="A520" s="2"/>
      <c r="B520" s="2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>
      <c r="A521" s="2"/>
      <c r="B521" s="2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>
      <c r="A522" s="2"/>
      <c r="B522" s="2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>
      <c r="A523" s="2"/>
      <c r="B523" s="2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>
      <c r="A524" s="2"/>
      <c r="B524" s="2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>
      <c r="A525" s="2"/>
      <c r="B525" s="2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>
      <c r="A526" s="2"/>
      <c r="B526" s="2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>
      <c r="A527" s="2"/>
      <c r="B527" s="2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>
      <c r="A528" s="2"/>
      <c r="B528" s="2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>
      <c r="A529" s="2"/>
      <c r="B529" s="2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>
      <c r="A530" s="2"/>
      <c r="B530" s="2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>
      <c r="A531" s="2"/>
      <c r="B531" s="2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>
      <c r="A532" s="2"/>
      <c r="B532" s="2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>
      <c r="A533" s="2"/>
      <c r="B533" s="2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>
      <c r="A534" s="2"/>
      <c r="B534" s="2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>
      <c r="A535" s="2"/>
      <c r="B535" s="2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>
      <c r="A536" s="2"/>
      <c r="B536" s="2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>
      <c r="A537" s="2"/>
      <c r="B537" s="2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>
      <c r="A538" s="2"/>
      <c r="B538" s="2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>
      <c r="A539" s="2"/>
      <c r="B539" s="2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>
      <c r="A540" s="2"/>
      <c r="B540" s="2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>
      <c r="A541" s="2"/>
      <c r="B541" s="2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>
      <c r="A542" s="2"/>
      <c r="B542" s="2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>
      <c r="A543" s="2"/>
      <c r="B543" s="2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>
      <c r="A544" s="2"/>
      <c r="B544" s="2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>
      <c r="A545" s="2"/>
      <c r="B545" s="2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>
      <c r="A546" s="2"/>
      <c r="B546" s="2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>
      <c r="A547" s="2"/>
      <c r="B547" s="2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>
      <c r="A548" s="2"/>
      <c r="B548" s="2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>
      <c r="A549" s="2"/>
      <c r="B549" s="2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>
      <c r="A550" s="2"/>
      <c r="B550" s="2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>
      <c r="A551" s="2"/>
      <c r="B551" s="2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>
      <c r="A552" s="2"/>
      <c r="B552" s="2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>
      <c r="A553" s="2"/>
      <c r="B553" s="2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>
      <c r="A554" s="2"/>
      <c r="B554" s="2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>
      <c r="A555" s="2"/>
      <c r="B555" s="2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>
      <c r="A556" s="2"/>
      <c r="B556" s="2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>
      <c r="A557" s="2"/>
      <c r="B557" s="2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>
      <c r="A558" s="2"/>
      <c r="B558" s="2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>
      <c r="A559" s="2"/>
      <c r="B559" s="2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>
      <c r="A560" s="2"/>
      <c r="B560" s="2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>
      <c r="A561" s="2"/>
      <c r="B561" s="2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>
      <c r="A562" s="2"/>
      <c r="B562" s="2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>
      <c r="A563" s="2"/>
      <c r="B563" s="2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>
      <c r="A564" s="2"/>
      <c r="B564" s="2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>
      <c r="A565" s="2"/>
      <c r="B565" s="2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>
      <c r="A566" s="2"/>
      <c r="B566" s="2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>
      <c r="A567" s="2"/>
      <c r="B567" s="2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>
      <c r="A568" s="2"/>
      <c r="B568" s="2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>
      <c r="A569" s="2"/>
      <c r="B569" s="2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>
      <c r="A570" s="2"/>
      <c r="B570" s="2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>
      <c r="A571" s="2"/>
      <c r="B571" s="2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>
      <c r="A572" s="2"/>
      <c r="B572" s="2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>
      <c r="A573" s="2"/>
      <c r="B573" s="2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>
      <c r="A574" s="2"/>
      <c r="B574" s="2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>
      <c r="A575" s="2"/>
      <c r="B575" s="2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>
      <c r="A576" s="2"/>
      <c r="B576" s="2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>
      <c r="A577" s="2"/>
      <c r="B577" s="2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>
      <c r="A578" s="2"/>
      <c r="B578" s="2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>
      <c r="A579" s="2"/>
      <c r="B579" s="2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>
      <c r="A580" s="2"/>
      <c r="B580" s="2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>
      <c r="A581" s="2"/>
      <c r="B581" s="2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>
      <c r="A582" s="2"/>
      <c r="B582" s="2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>
      <c r="A583" s="2"/>
      <c r="B583" s="2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>
      <c r="A584" s="2"/>
      <c r="B584" s="2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>
      <c r="A585" s="2"/>
      <c r="B585" s="2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>
      <c r="A586" s="2"/>
      <c r="B586" s="2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>
      <c r="A587" s="2"/>
      <c r="B587" s="2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>
      <c r="A588" s="2"/>
      <c r="B588" s="2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>
      <c r="A589" s="2"/>
      <c r="B589" s="2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>
      <c r="A590" s="2"/>
      <c r="B590" s="2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>
      <c r="A591" s="2"/>
      <c r="B591" s="2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>
      <c r="A592" s="2"/>
      <c r="B592" s="2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>
      <c r="A593" s="2"/>
      <c r="B593" s="2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>
      <c r="A594" s="2"/>
      <c r="B594" s="2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>
      <c r="A595" s="2"/>
      <c r="B595" s="2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>
      <c r="A596" s="2"/>
      <c r="B596" s="2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>
      <c r="A597" s="2"/>
      <c r="B597" s="2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>
      <c r="A598" s="2"/>
      <c r="B598" s="2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>
      <c r="A599" s="2"/>
      <c r="B599" s="2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>
      <c r="A600" s="2"/>
      <c r="B600" s="2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>
      <c r="A601" s="2"/>
      <c r="B601" s="2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>
      <c r="A602" s="2"/>
      <c r="B602" s="2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>
      <c r="A603" s="2"/>
      <c r="B603" s="2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>
      <c r="A604" s="2"/>
      <c r="B604" s="2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>
      <c r="A605" s="2"/>
      <c r="B605" s="2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>
      <c r="A606" s="2"/>
      <c r="B606" s="2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>
      <c r="A607" s="2"/>
      <c r="B607" s="2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>
      <c r="A608" s="2"/>
      <c r="B608" s="2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>
      <c r="A609" s="2"/>
      <c r="B609" s="2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>
      <c r="A610" s="2"/>
      <c r="B610" s="2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>
      <c r="A611" s="2"/>
      <c r="B611" s="2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>
      <c r="A612" s="2"/>
      <c r="B612" s="2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>
      <c r="A613" s="2"/>
      <c r="B613" s="2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>
      <c r="A614" s="2"/>
      <c r="B614" s="2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>
      <c r="A615" s="2"/>
      <c r="B615" s="2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>
      <c r="A616" s="2"/>
      <c r="B616" s="2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>
      <c r="A617" s="2"/>
      <c r="B617" s="2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>
      <c r="A618" s="2"/>
      <c r="B618" s="2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>
      <c r="A619" s="2"/>
      <c r="B619" s="2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>
      <c r="A620" s="2"/>
      <c r="B620" s="2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>
      <c r="A621" s="2"/>
      <c r="B621" s="2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>
      <c r="A622" s="2"/>
      <c r="B622" s="2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>
      <c r="A623" s="2"/>
      <c r="B623" s="2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>
      <c r="A624" s="2"/>
      <c r="B624" s="2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>
      <c r="A625" s="2"/>
      <c r="B625" s="2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>
      <c r="A626" s="2"/>
      <c r="B626" s="2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>
      <c r="A627" s="2"/>
      <c r="B627" s="2"/>
      <c r="C627" s="2"/>
      <c r="D627" s="2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>
      <c r="A628" s="2"/>
      <c r="B628" s="2"/>
      <c r="C628" s="2"/>
      <c r="D628" s="2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>
      <c r="A629" s="2"/>
      <c r="B629" s="2"/>
      <c r="C629" s="2"/>
      <c r="D629" s="2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>
      <c r="A630" s="2"/>
      <c r="B630" s="2"/>
      <c r="C630" s="2"/>
      <c r="D630" s="2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>
      <c r="A631" s="2"/>
      <c r="B631" s="2"/>
      <c r="C631" s="2"/>
      <c r="D631" s="2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>
      <c r="A632" s="2"/>
      <c r="B632" s="2"/>
      <c r="C632" s="2"/>
      <c r="D632" s="2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>
      <c r="A633" s="2"/>
      <c r="B633" s="2"/>
      <c r="C633" s="2"/>
      <c r="D633" s="2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>
      <c r="A634" s="2"/>
      <c r="B634" s="2"/>
      <c r="C634" s="2"/>
      <c r="D634" s="2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>
      <c r="A635" s="2"/>
      <c r="B635" s="2"/>
      <c r="C635" s="2"/>
      <c r="D635" s="2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>
      <c r="A636" s="2"/>
      <c r="B636" s="2"/>
      <c r="C636" s="2"/>
      <c r="D636" s="2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>
      <c r="A637" s="2"/>
      <c r="B637" s="2"/>
      <c r="C637" s="2"/>
      <c r="D637" s="2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>
      <c r="A638" s="2"/>
      <c r="B638" s="2"/>
      <c r="C638" s="2"/>
      <c r="D638" s="2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>
      <c r="A639" s="2"/>
      <c r="B639" s="2"/>
      <c r="C639" s="2"/>
      <c r="D639" s="2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>
      <c r="A640" s="2"/>
      <c r="B640" s="2"/>
      <c r="C640" s="2"/>
      <c r="D640" s="2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>
      <c r="A641" s="2"/>
      <c r="B641" s="2"/>
      <c r="C641" s="2"/>
      <c r="D641" s="2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>
      <c r="A642" s="2"/>
      <c r="B642" s="2"/>
      <c r="C642" s="2"/>
      <c r="D642" s="2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>
      <c r="A643" s="2"/>
      <c r="B643" s="2"/>
      <c r="C643" s="2"/>
      <c r="D643" s="2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>
      <c r="A644" s="2"/>
      <c r="B644" s="2"/>
      <c r="C644" s="2"/>
      <c r="D644" s="2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>
      <c r="A645" s="2"/>
      <c r="B645" s="2"/>
      <c r="C645" s="2"/>
      <c r="D645" s="2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>
      <c r="A646" s="2"/>
      <c r="B646" s="2"/>
      <c r="C646" s="2"/>
      <c r="D646" s="2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>
      <c r="A647" s="2"/>
      <c r="B647" s="2"/>
      <c r="C647" s="2"/>
      <c r="D647" s="2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>
      <c r="A648" s="2"/>
      <c r="B648" s="2"/>
      <c r="C648" s="2"/>
      <c r="D648" s="2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>
      <c r="A649" s="2"/>
      <c r="B649" s="2"/>
      <c r="C649" s="2"/>
      <c r="D649" s="2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>
      <c r="A650" s="2"/>
      <c r="B650" s="2"/>
      <c r="C650" s="2"/>
      <c r="D650" s="2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>
      <c r="A651" s="2"/>
      <c r="B651" s="2"/>
      <c r="C651" s="2"/>
      <c r="D651" s="2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>
      <c r="A652" s="2"/>
      <c r="B652" s="2"/>
      <c r="C652" s="2"/>
      <c r="D652" s="2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>
      <c r="A653" s="2"/>
      <c r="B653" s="2"/>
      <c r="C653" s="2"/>
      <c r="D653" s="2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>
      <c r="A654" s="2"/>
      <c r="B654" s="2"/>
      <c r="C654" s="2"/>
      <c r="D654" s="2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>
      <c r="A655" s="2"/>
      <c r="B655" s="2"/>
      <c r="C655" s="2"/>
      <c r="D655" s="2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>
      <c r="A656" s="2"/>
      <c r="B656" s="2"/>
      <c r="C656" s="2"/>
      <c r="D656" s="2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>
      <c r="A657" s="2"/>
      <c r="B657" s="2"/>
      <c r="C657" s="2"/>
      <c r="D657" s="2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>
      <c r="A658" s="2"/>
      <c r="B658" s="2"/>
      <c r="C658" s="2"/>
      <c r="D658" s="2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>
      <c r="A659" s="2"/>
      <c r="B659" s="2"/>
      <c r="C659" s="2"/>
      <c r="D659" s="2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>
      <c r="A660" s="2"/>
      <c r="B660" s="2"/>
      <c r="C660" s="2"/>
      <c r="D660" s="2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>
      <c r="A661" s="2"/>
      <c r="B661" s="2"/>
      <c r="C661" s="2"/>
      <c r="D661" s="2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>
      <c r="A662" s="2"/>
      <c r="B662" s="2"/>
      <c r="C662" s="2"/>
      <c r="D662" s="2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>
      <c r="A663" s="2"/>
      <c r="B663" s="2"/>
      <c r="C663" s="2"/>
      <c r="D663" s="2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>
      <c r="A664" s="2"/>
      <c r="B664" s="2"/>
      <c r="C664" s="2"/>
      <c r="D664" s="2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>
      <c r="A665" s="2"/>
      <c r="B665" s="2"/>
      <c r="C665" s="2"/>
      <c r="D665" s="2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>
      <c r="A666" s="2"/>
      <c r="B666" s="2"/>
      <c r="C666" s="2"/>
      <c r="D666" s="2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>
      <c r="A667" s="2"/>
      <c r="B667" s="2"/>
      <c r="C667" s="2"/>
      <c r="D667" s="2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>
      <c r="A668" s="2"/>
      <c r="B668" s="2"/>
      <c r="C668" s="2"/>
      <c r="D668" s="2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>
      <c r="A669" s="2"/>
      <c r="B669" s="2"/>
      <c r="C669" s="2"/>
      <c r="D669" s="2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>
      <c r="A670" s="2"/>
      <c r="B670" s="2"/>
      <c r="C670" s="2"/>
      <c r="D670" s="2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>
      <c r="A671" s="2"/>
      <c r="B671" s="2"/>
      <c r="C671" s="2"/>
      <c r="D671" s="2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>
      <c r="A672" s="2"/>
      <c r="B672" s="2"/>
      <c r="C672" s="2"/>
      <c r="D672" s="2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>
      <c r="A673" s="2"/>
      <c r="B673" s="2"/>
      <c r="C673" s="2"/>
      <c r="D673" s="2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>
      <c r="A674" s="2"/>
      <c r="B674" s="2"/>
      <c r="C674" s="2"/>
      <c r="D674" s="2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>
      <c r="A675" s="2"/>
      <c r="B675" s="2"/>
      <c r="C675" s="2"/>
      <c r="D675" s="2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>
      <c r="A676" s="2"/>
      <c r="B676" s="2"/>
      <c r="C676" s="2"/>
      <c r="D676" s="2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>
      <c r="A677" s="2"/>
      <c r="B677" s="2"/>
      <c r="C677" s="2"/>
      <c r="D677" s="2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>
      <c r="A678" s="2"/>
      <c r="B678" s="2"/>
      <c r="C678" s="2"/>
      <c r="D678" s="2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>
      <c r="A679" s="2"/>
      <c r="B679" s="2"/>
      <c r="C679" s="2"/>
      <c r="D679" s="2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>
      <c r="A680" s="2"/>
      <c r="B680" s="2"/>
      <c r="C680" s="2"/>
      <c r="D680" s="2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>
      <c r="A681" s="2"/>
      <c r="B681" s="2"/>
      <c r="C681" s="2"/>
      <c r="D681" s="2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>
      <c r="A682" s="2"/>
      <c r="B682" s="2"/>
      <c r="C682" s="2"/>
      <c r="D682" s="2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>
      <c r="A683" s="2"/>
      <c r="B683" s="2"/>
      <c r="C683" s="2"/>
      <c r="D683" s="2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>
      <c r="A684" s="2"/>
      <c r="B684" s="2"/>
      <c r="C684" s="2"/>
      <c r="D684" s="2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>
      <c r="A685" s="2"/>
      <c r="B685" s="2"/>
      <c r="C685" s="2"/>
      <c r="D685" s="2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>
      <c r="A686" s="2"/>
      <c r="B686" s="2"/>
      <c r="C686" s="2"/>
      <c r="D686" s="2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>
      <c r="A687" s="2"/>
      <c r="B687" s="2"/>
      <c r="C687" s="2"/>
      <c r="D687" s="2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>
      <c r="A688" s="2"/>
      <c r="B688" s="2"/>
      <c r="C688" s="2"/>
      <c r="D688" s="2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>
      <c r="A689" s="2"/>
      <c r="B689" s="2"/>
      <c r="C689" s="2"/>
      <c r="D689" s="2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>
      <c r="A690" s="2"/>
      <c r="B690" s="2"/>
      <c r="C690" s="2"/>
      <c r="D690" s="2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>
      <c r="A691" s="2"/>
      <c r="B691" s="2"/>
      <c r="C691" s="2"/>
      <c r="D691" s="2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>
      <c r="A692" s="2"/>
      <c r="B692" s="2"/>
      <c r="C692" s="2"/>
      <c r="D692" s="2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>
      <c r="A693" s="2"/>
      <c r="B693" s="2"/>
      <c r="C693" s="2"/>
      <c r="D693" s="2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>
      <c r="A694" s="2"/>
      <c r="B694" s="2"/>
      <c r="C694" s="2"/>
      <c r="D694" s="2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>
      <c r="A695" s="2"/>
      <c r="B695" s="2"/>
      <c r="C695" s="2"/>
      <c r="D695" s="2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>
      <c r="A696" s="2"/>
      <c r="B696" s="2"/>
      <c r="C696" s="2"/>
      <c r="D696" s="2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>
      <c r="A697" s="2"/>
      <c r="B697" s="2"/>
      <c r="C697" s="2"/>
      <c r="D697" s="2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>
      <c r="A698" s="2"/>
      <c r="B698" s="2"/>
      <c r="C698" s="2"/>
      <c r="D698" s="2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>
      <c r="A699" s="2"/>
      <c r="B699" s="2"/>
      <c r="C699" s="2"/>
      <c r="D699" s="2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>
      <c r="A700" s="2"/>
      <c r="B700" s="2"/>
      <c r="C700" s="2"/>
      <c r="D700" s="2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>
      <c r="A701" s="2"/>
      <c r="B701" s="2"/>
      <c r="C701" s="2"/>
      <c r="D701" s="2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>
      <c r="A702" s="2"/>
      <c r="B702" s="2"/>
      <c r="C702" s="2"/>
      <c r="D702" s="2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>
      <c r="A703" s="2"/>
      <c r="B703" s="2"/>
      <c r="C703" s="2"/>
      <c r="D703" s="2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>
      <c r="A704" s="2"/>
      <c r="B704" s="2"/>
      <c r="C704" s="2"/>
      <c r="D704" s="2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>
      <c r="A705" s="2"/>
      <c r="B705" s="2"/>
      <c r="C705" s="2"/>
      <c r="D705" s="2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>
      <c r="A706" s="2"/>
      <c r="B706" s="2"/>
      <c r="C706" s="2"/>
      <c r="D706" s="2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>
      <c r="A707" s="2"/>
      <c r="B707" s="2"/>
      <c r="C707" s="2"/>
      <c r="D707" s="2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>
      <c r="A708" s="2"/>
      <c r="B708" s="2"/>
      <c r="C708" s="2"/>
      <c r="D708" s="2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>
      <c r="A709" s="2"/>
      <c r="B709" s="2"/>
      <c r="C709" s="2"/>
      <c r="D709" s="2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>
      <c r="A710" s="2"/>
      <c r="B710" s="2"/>
      <c r="C710" s="2"/>
      <c r="D710" s="2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>
      <c r="A711" s="2"/>
      <c r="B711" s="2"/>
      <c r="C711" s="2"/>
      <c r="D711" s="2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>
      <c r="A712" s="2"/>
      <c r="B712" s="2"/>
      <c r="C712" s="2"/>
      <c r="D712" s="2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>
      <c r="A713" s="2"/>
      <c r="B713" s="2"/>
      <c r="C713" s="2"/>
      <c r="D713" s="2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>
      <c r="A714" s="2"/>
      <c r="B714" s="2"/>
      <c r="C714" s="2"/>
      <c r="D714" s="2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>
      <c r="A715" s="2"/>
      <c r="B715" s="2"/>
      <c r="C715" s="2"/>
      <c r="D715" s="2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>
      <c r="A716" s="2"/>
      <c r="B716" s="2"/>
      <c r="C716" s="2"/>
      <c r="D716" s="2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>
      <c r="A717" s="2"/>
      <c r="B717" s="2"/>
      <c r="C717" s="2"/>
      <c r="D717" s="2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>
      <c r="A718" s="2"/>
      <c r="B718" s="2"/>
      <c r="C718" s="2"/>
      <c r="D718" s="2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>
      <c r="A719" s="2"/>
      <c r="B719" s="2"/>
      <c r="C719" s="2"/>
      <c r="D719" s="2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>
      <c r="A720" s="2"/>
      <c r="B720" s="2"/>
      <c r="C720" s="2"/>
      <c r="D720" s="2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>
      <c r="A721" s="2"/>
      <c r="B721" s="2"/>
      <c r="C721" s="2"/>
      <c r="D721" s="2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>
      <c r="A722" s="2"/>
      <c r="B722" s="2"/>
      <c r="C722" s="2"/>
      <c r="D722" s="2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>
      <c r="A723" s="2"/>
      <c r="B723" s="2"/>
      <c r="C723" s="2"/>
      <c r="D723" s="2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>
      <c r="A724" s="2"/>
      <c r="B724" s="2"/>
      <c r="C724" s="2"/>
      <c r="D724" s="2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>
      <c r="A725" s="2"/>
      <c r="B725" s="2"/>
      <c r="C725" s="2"/>
      <c r="D725" s="2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>
      <c r="A726" s="2"/>
      <c r="B726" s="2"/>
      <c r="C726" s="2"/>
      <c r="D726" s="2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>
      <c r="A727" s="2"/>
      <c r="B727" s="2"/>
      <c r="C727" s="2"/>
      <c r="D727" s="2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>
      <c r="A728" s="2"/>
      <c r="B728" s="2"/>
      <c r="C728" s="2"/>
      <c r="D728" s="2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>
      <c r="A729" s="2"/>
      <c r="B729" s="2"/>
      <c r="C729" s="2"/>
      <c r="D729" s="2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>
      <c r="A730" s="2"/>
      <c r="B730" s="2"/>
      <c r="C730" s="2"/>
      <c r="D730" s="2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>
      <c r="A731" s="2"/>
      <c r="B731" s="2"/>
      <c r="C731" s="2"/>
      <c r="D731" s="2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>
      <c r="A732" s="2"/>
      <c r="B732" s="2"/>
      <c r="C732" s="2"/>
      <c r="D732" s="2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>
      <c r="A733" s="2"/>
      <c r="B733" s="2"/>
      <c r="C733" s="2"/>
      <c r="D733" s="2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>
      <c r="A734" s="2"/>
      <c r="B734" s="2"/>
      <c r="C734" s="2"/>
      <c r="D734" s="2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>
      <c r="A735" s="2"/>
      <c r="B735" s="2"/>
      <c r="C735" s="2"/>
      <c r="D735" s="2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>
      <c r="A736" s="2"/>
      <c r="B736" s="2"/>
      <c r="C736" s="2"/>
      <c r="D736" s="2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>
      <c r="A737" s="2"/>
      <c r="B737" s="2"/>
      <c r="C737" s="2"/>
      <c r="D737" s="2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>
      <c r="A738" s="2"/>
      <c r="B738" s="2"/>
      <c r="C738" s="2"/>
      <c r="D738" s="2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>
      <c r="A739" s="2"/>
      <c r="B739" s="2"/>
      <c r="C739" s="2"/>
      <c r="D739" s="2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>
      <c r="A740" s="2"/>
      <c r="B740" s="2"/>
      <c r="C740" s="2"/>
      <c r="D740" s="2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>
      <c r="A741" s="2"/>
      <c r="B741" s="2"/>
      <c r="C741" s="2"/>
      <c r="D741" s="2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>
      <c r="A742" s="2"/>
      <c r="B742" s="2"/>
      <c r="C742" s="2"/>
      <c r="D742" s="2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>
      <c r="A743" s="2"/>
      <c r="B743" s="2"/>
      <c r="C743" s="2"/>
      <c r="D743" s="2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>
      <c r="A744" s="2"/>
      <c r="B744" s="2"/>
      <c r="C744" s="2"/>
      <c r="D744" s="2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>
      <c r="A745" s="2"/>
      <c r="B745" s="2"/>
      <c r="C745" s="2"/>
      <c r="D745" s="2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>
      <c r="A746" s="2"/>
      <c r="B746" s="2"/>
      <c r="C746" s="2"/>
      <c r="D746" s="2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>
      <c r="A747" s="2"/>
      <c r="B747" s="2"/>
      <c r="C747" s="2"/>
      <c r="D747" s="2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>
      <c r="A748" s="2"/>
      <c r="B748" s="2"/>
      <c r="C748" s="2"/>
      <c r="D748" s="2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>
      <c r="A749" s="2"/>
      <c r="B749" s="2"/>
      <c r="C749" s="2"/>
      <c r="D749" s="2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>
      <c r="A750" s="2"/>
      <c r="B750" s="2"/>
      <c r="C750" s="2"/>
      <c r="D750" s="2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>
      <c r="A751" s="2"/>
      <c r="B751" s="2"/>
      <c r="C751" s="2"/>
      <c r="D751" s="2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>
      <c r="A752" s="2"/>
      <c r="B752" s="2"/>
      <c r="C752" s="2"/>
      <c r="D752" s="2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>
      <c r="A753" s="2"/>
      <c r="B753" s="2"/>
      <c r="C753" s="2"/>
      <c r="D753" s="2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>
      <c r="A754" s="2"/>
      <c r="B754" s="2"/>
      <c r="C754" s="2"/>
      <c r="D754" s="2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>
      <c r="A755" s="2"/>
      <c r="B755" s="2"/>
      <c r="C755" s="2"/>
      <c r="D755" s="2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>
      <c r="A756" s="2"/>
      <c r="B756" s="2"/>
      <c r="C756" s="2"/>
      <c r="D756" s="2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>
      <c r="A757" s="2"/>
      <c r="B757" s="2"/>
      <c r="C757" s="2"/>
      <c r="D757" s="2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>
      <c r="A758" s="2"/>
      <c r="B758" s="2"/>
      <c r="C758" s="2"/>
      <c r="D758" s="2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>
      <c r="A759" s="2"/>
      <c r="B759" s="2"/>
      <c r="C759" s="2"/>
      <c r="D759" s="2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>
      <c r="A760" s="2"/>
      <c r="B760" s="2"/>
      <c r="C760" s="2"/>
      <c r="D760" s="2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>
      <c r="A761" s="2"/>
      <c r="B761" s="2"/>
      <c r="C761" s="2"/>
      <c r="D761" s="2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>
      <c r="A762" s="2"/>
      <c r="B762" s="2"/>
      <c r="C762" s="2"/>
      <c r="D762" s="2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>
      <c r="A763" s="2"/>
      <c r="B763" s="2"/>
      <c r="C763" s="2"/>
      <c r="D763" s="2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>
      <c r="A764" s="2"/>
      <c r="B764" s="2"/>
      <c r="C764" s="2"/>
      <c r="D764" s="2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>
      <c r="A765" s="2"/>
      <c r="B765" s="2"/>
      <c r="C765" s="2"/>
      <c r="D765" s="2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>
      <c r="A766" s="2"/>
      <c r="B766" s="2"/>
      <c r="C766" s="2"/>
      <c r="D766" s="2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>
      <c r="A767" s="2"/>
      <c r="B767" s="2"/>
      <c r="C767" s="2"/>
      <c r="D767" s="2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>
      <c r="A768" s="2"/>
      <c r="B768" s="2"/>
      <c r="C768" s="2"/>
      <c r="D768" s="2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>
      <c r="A769" s="2"/>
      <c r="B769" s="2"/>
      <c r="C769" s="2"/>
      <c r="D769" s="2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>
      <c r="A770" s="2"/>
      <c r="B770" s="2"/>
      <c r="C770" s="2"/>
      <c r="D770" s="2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>
      <c r="A771" s="2"/>
      <c r="B771" s="2"/>
      <c r="C771" s="2"/>
      <c r="D771" s="2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>
      <c r="A772" s="2"/>
      <c r="B772" s="2"/>
      <c r="C772" s="2"/>
      <c r="D772" s="2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>
      <c r="A773" s="2"/>
      <c r="B773" s="2"/>
      <c r="C773" s="2"/>
      <c r="D773" s="2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>
      <c r="A774" s="2"/>
      <c r="B774" s="2"/>
      <c r="C774" s="2"/>
      <c r="D774" s="2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>
      <c r="A775" s="2"/>
      <c r="B775" s="2"/>
      <c r="C775" s="2"/>
      <c r="D775" s="2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>
      <c r="A776" s="2"/>
      <c r="B776" s="2"/>
      <c r="C776" s="2"/>
      <c r="D776" s="2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>
      <c r="A777" s="2"/>
      <c r="B777" s="2"/>
      <c r="C777" s="2"/>
      <c r="D777" s="2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>
      <c r="A778" s="2"/>
      <c r="B778" s="2"/>
      <c r="C778" s="2"/>
      <c r="D778" s="2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>
      <c r="A779" s="2"/>
      <c r="B779" s="2"/>
      <c r="C779" s="2"/>
      <c r="D779" s="2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>
      <c r="A780" s="2"/>
      <c r="B780" s="2"/>
      <c r="C780" s="2"/>
      <c r="D780" s="2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>
      <c r="A781" s="2"/>
      <c r="B781" s="2"/>
      <c r="C781" s="2"/>
      <c r="D781" s="2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>
      <c r="A782" s="2"/>
      <c r="B782" s="2"/>
      <c r="C782" s="2"/>
      <c r="D782" s="2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>
      <c r="A783" s="2"/>
      <c r="B783" s="2"/>
      <c r="C783" s="2"/>
      <c r="D783" s="2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>
      <c r="A784" s="2"/>
      <c r="B784" s="2"/>
      <c r="C784" s="2"/>
      <c r="D784" s="2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>
      <c r="A785" s="2"/>
      <c r="B785" s="2"/>
      <c r="C785" s="2"/>
      <c r="D785" s="2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>
      <c r="A786" s="2"/>
      <c r="B786" s="2"/>
      <c r="C786" s="2"/>
      <c r="D786" s="2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>
      <c r="A787" s="2"/>
      <c r="B787" s="2"/>
      <c r="C787" s="2"/>
      <c r="D787" s="2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>
      <c r="A788" s="2"/>
      <c r="B788" s="2"/>
      <c r="C788" s="2"/>
      <c r="D788" s="2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>
      <c r="A789" s="2"/>
      <c r="B789" s="2"/>
      <c r="C789" s="2"/>
      <c r="D789" s="2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>
      <c r="A790" s="2"/>
      <c r="B790" s="2"/>
      <c r="C790" s="2"/>
      <c r="D790" s="2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>
      <c r="A791" s="2"/>
      <c r="B791" s="2"/>
      <c r="C791" s="2"/>
      <c r="D791" s="2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>
      <c r="A792" s="2"/>
      <c r="B792" s="2"/>
      <c r="C792" s="2"/>
      <c r="D792" s="2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>
      <c r="A793" s="2"/>
      <c r="B793" s="2"/>
      <c r="C793" s="2"/>
      <c r="D793" s="2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>
      <c r="A794" s="2"/>
      <c r="B794" s="2"/>
      <c r="C794" s="2"/>
      <c r="D794" s="2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>
      <c r="A795" s="2"/>
      <c r="B795" s="2"/>
      <c r="C795" s="2"/>
      <c r="D795" s="2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>
      <c r="A796" s="2"/>
      <c r="B796" s="2"/>
      <c r="C796" s="2"/>
      <c r="D796" s="2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>
      <c r="A797" s="2"/>
      <c r="B797" s="2"/>
      <c r="C797" s="2"/>
      <c r="D797" s="2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>
      <c r="A798" s="2"/>
      <c r="B798" s="2"/>
      <c r="C798" s="2"/>
      <c r="D798" s="2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>
      <c r="A799" s="2"/>
      <c r="B799" s="2"/>
      <c r="C799" s="2"/>
      <c r="D799" s="2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>
      <c r="A800" s="2"/>
      <c r="B800" s="2"/>
      <c r="C800" s="2"/>
      <c r="D800" s="2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>
      <c r="A801" s="2"/>
      <c r="B801" s="2"/>
      <c r="C801" s="2"/>
      <c r="D801" s="2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>
      <c r="A802" s="2"/>
      <c r="B802" s="2"/>
      <c r="C802" s="2"/>
      <c r="D802" s="2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>
      <c r="A803" s="2"/>
      <c r="B803" s="2"/>
      <c r="C803" s="2"/>
      <c r="D803" s="2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>
      <c r="A804" s="2"/>
      <c r="B804" s="2"/>
      <c r="C804" s="2"/>
      <c r="D804" s="2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>
      <c r="A805" s="2"/>
      <c r="B805" s="2"/>
      <c r="C805" s="2"/>
      <c r="D805" s="2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>
      <c r="A806" s="2"/>
      <c r="B806" s="2"/>
      <c r="C806" s="2"/>
      <c r="D806" s="2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>
      <c r="A807" s="2"/>
      <c r="B807" s="2"/>
      <c r="C807" s="2"/>
      <c r="D807" s="2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>
      <c r="A808" s="2"/>
      <c r="B808" s="2"/>
      <c r="C808" s="2"/>
      <c r="D808" s="2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>
      <c r="A809" s="2"/>
      <c r="B809" s="2"/>
      <c r="C809" s="2"/>
      <c r="D809" s="2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>
      <c r="A810" s="2"/>
      <c r="B810" s="2"/>
      <c r="C810" s="2"/>
      <c r="D810" s="2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>
      <c r="A811" s="2"/>
      <c r="B811" s="2"/>
      <c r="C811" s="2"/>
      <c r="D811" s="2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>
      <c r="A812" s="2"/>
      <c r="B812" s="2"/>
      <c r="C812" s="2"/>
      <c r="D812" s="2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>
      <c r="A813" s="2"/>
      <c r="B813" s="2"/>
      <c r="C813" s="2"/>
      <c r="D813" s="2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>
      <c r="A814" s="2"/>
      <c r="B814" s="2"/>
      <c r="C814" s="2"/>
      <c r="D814" s="2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>
      <c r="A815" s="2"/>
      <c r="B815" s="2"/>
      <c r="C815" s="2"/>
      <c r="D815" s="2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>
      <c r="A816" s="2"/>
      <c r="B816" s="2"/>
      <c r="C816" s="2"/>
      <c r="D816" s="2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>
      <c r="A817" s="2"/>
      <c r="B817" s="2"/>
      <c r="C817" s="2"/>
      <c r="D817" s="2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>
      <c r="A818" s="2"/>
      <c r="B818" s="2"/>
      <c r="C818" s="2"/>
      <c r="D818" s="2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>
      <c r="A819" s="2"/>
      <c r="B819" s="2"/>
      <c r="C819" s="2"/>
      <c r="D819" s="2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>
      <c r="A820" s="2"/>
      <c r="B820" s="2"/>
      <c r="C820" s="2"/>
      <c r="D820" s="2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>
      <c r="A821" s="2"/>
      <c r="B821" s="2"/>
      <c r="C821" s="2"/>
      <c r="D821" s="2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>
      <c r="A822" s="2"/>
      <c r="B822" s="2"/>
      <c r="C822" s="2"/>
      <c r="D822" s="2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>
      <c r="A823" s="2"/>
      <c r="B823" s="2"/>
      <c r="C823" s="2"/>
      <c r="D823" s="2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>
      <c r="A824" s="2"/>
      <c r="B824" s="2"/>
      <c r="C824" s="2"/>
      <c r="D824" s="2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>
      <c r="A825" s="2"/>
      <c r="B825" s="2"/>
      <c r="C825" s="2"/>
      <c r="D825" s="2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>
      <c r="A826" s="2"/>
      <c r="B826" s="2"/>
      <c r="C826" s="2"/>
      <c r="D826" s="2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>
      <c r="A827" s="2"/>
      <c r="B827" s="2"/>
      <c r="C827" s="2"/>
      <c r="D827" s="2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>
      <c r="A828" s="2"/>
      <c r="B828" s="2"/>
      <c r="C828" s="2"/>
      <c r="D828" s="2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>
      <c r="A829" s="2"/>
      <c r="B829" s="2"/>
      <c r="C829" s="2"/>
      <c r="D829" s="2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>
      <c r="A830" s="2"/>
      <c r="B830" s="2"/>
      <c r="C830" s="2"/>
      <c r="D830" s="2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>
      <c r="A831" s="2"/>
      <c r="B831" s="2"/>
      <c r="C831" s="2"/>
      <c r="D831" s="2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>
      <c r="A832" s="2"/>
      <c r="B832" s="2"/>
      <c r="C832" s="2"/>
      <c r="D832" s="2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>
      <c r="A833" s="2"/>
      <c r="B833" s="2"/>
      <c r="C833" s="2"/>
      <c r="D833" s="2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>
      <c r="A834" s="2"/>
      <c r="B834" s="2"/>
      <c r="C834" s="2"/>
      <c r="D834" s="2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>
      <c r="A835" s="2"/>
      <c r="B835" s="2"/>
      <c r="C835" s="2"/>
      <c r="D835" s="2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>
      <c r="A836" s="2"/>
      <c r="B836" s="2"/>
      <c r="C836" s="2"/>
      <c r="D836" s="2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>
      <c r="A837" s="2"/>
      <c r="B837" s="2"/>
      <c r="C837" s="2"/>
      <c r="D837" s="2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>
      <c r="A838" s="2"/>
      <c r="B838" s="2"/>
      <c r="C838" s="2"/>
      <c r="D838" s="2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>
      <c r="A839" s="2"/>
      <c r="B839" s="2"/>
      <c r="C839" s="2"/>
      <c r="D839" s="2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>
      <c r="A840" s="2"/>
      <c r="B840" s="2"/>
      <c r="C840" s="2"/>
      <c r="D840" s="2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>
      <c r="A841" s="2"/>
      <c r="B841" s="2"/>
      <c r="C841" s="2"/>
      <c r="D841" s="2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>
      <c r="A842" s="2"/>
      <c r="B842" s="2"/>
      <c r="C842" s="2"/>
      <c r="D842" s="2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>
      <c r="A843" s="2"/>
      <c r="B843" s="2"/>
      <c r="C843" s="2"/>
      <c r="D843" s="2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>
      <c r="A844" s="2"/>
      <c r="B844" s="2"/>
      <c r="C844" s="2"/>
      <c r="D844" s="2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>
      <c r="A845" s="2"/>
      <c r="B845" s="2"/>
      <c r="C845" s="2"/>
      <c r="D845" s="2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>
      <c r="A846" s="2"/>
      <c r="B846" s="2"/>
      <c r="C846" s="2"/>
      <c r="D846" s="2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>
      <c r="A847" s="2"/>
      <c r="B847" s="2"/>
      <c r="C847" s="2"/>
      <c r="D847" s="2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>
      <c r="A848" s="2"/>
      <c r="B848" s="2"/>
      <c r="C848" s="2"/>
      <c r="D848" s="2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>
      <c r="A849" s="2"/>
      <c r="B849" s="2"/>
      <c r="C849" s="2"/>
      <c r="D849" s="2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>
      <c r="A850" s="2"/>
      <c r="B850" s="2"/>
      <c r="C850" s="2"/>
      <c r="D850" s="2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>
      <c r="A851" s="2"/>
      <c r="B851" s="2"/>
      <c r="C851" s="2"/>
      <c r="D851" s="2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>
      <c r="A852" s="2"/>
      <c r="B852" s="2"/>
      <c r="C852" s="2"/>
      <c r="D852" s="2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>
      <c r="A853" s="2"/>
      <c r="B853" s="2"/>
      <c r="C853" s="2"/>
      <c r="D853" s="2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>
      <c r="A854" s="2"/>
      <c r="B854" s="2"/>
      <c r="C854" s="2"/>
      <c r="D854" s="2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>
      <c r="A855" s="2"/>
      <c r="B855" s="2"/>
      <c r="C855" s="2"/>
      <c r="D855" s="2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>
      <c r="A856" s="2"/>
      <c r="B856" s="2"/>
      <c r="C856" s="2"/>
      <c r="D856" s="2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>
      <c r="A857" s="2"/>
      <c r="B857" s="2"/>
      <c r="C857" s="2"/>
      <c r="D857" s="2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>
      <c r="A858" s="2"/>
      <c r="B858" s="2"/>
      <c r="C858" s="2"/>
      <c r="D858" s="2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>
      <c r="A859" s="2"/>
      <c r="B859" s="2"/>
      <c r="C859" s="2"/>
      <c r="D859" s="2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>
      <c r="A860" s="2"/>
      <c r="B860" s="2"/>
      <c r="C860" s="2"/>
      <c r="D860" s="2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>
      <c r="A861" s="2"/>
      <c r="B861" s="2"/>
      <c r="C861" s="2"/>
      <c r="D861" s="2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>
      <c r="A862" s="2"/>
      <c r="B862" s="2"/>
      <c r="C862" s="2"/>
      <c r="D862" s="2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>
      <c r="A863" s="2"/>
      <c r="B863" s="2"/>
      <c r="C863" s="2"/>
      <c r="D863" s="2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>
      <c r="A864" s="2"/>
      <c r="B864" s="2"/>
      <c r="C864" s="2"/>
      <c r="D864" s="2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>
      <c r="A865" s="2"/>
      <c r="B865" s="2"/>
      <c r="C865" s="2"/>
      <c r="D865" s="2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>
      <c r="A866" s="2"/>
      <c r="B866" s="2"/>
      <c r="C866" s="2"/>
      <c r="D866" s="2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>
      <c r="A867" s="2"/>
      <c r="B867" s="2"/>
      <c r="C867" s="2"/>
      <c r="D867" s="2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>
      <c r="A868" s="2"/>
      <c r="B868" s="2"/>
      <c r="C868" s="2"/>
      <c r="D868" s="2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>
      <c r="A869" s="2"/>
      <c r="B869" s="2"/>
      <c r="C869" s="2"/>
      <c r="D869" s="2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>
      <c r="A870" s="2"/>
      <c r="B870" s="2"/>
      <c r="C870" s="2"/>
      <c r="D870" s="2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>
      <c r="A871" s="2"/>
      <c r="B871" s="2"/>
      <c r="C871" s="2"/>
      <c r="D871" s="2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>
      <c r="A872" s="2"/>
      <c r="B872" s="2"/>
      <c r="C872" s="2"/>
      <c r="D872" s="2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>
      <c r="A873" s="2"/>
      <c r="B873" s="2"/>
      <c r="C873" s="2"/>
      <c r="D873" s="2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>
      <c r="A874" s="2"/>
      <c r="B874" s="2"/>
      <c r="C874" s="2"/>
      <c r="D874" s="2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>
      <c r="A875" s="2"/>
      <c r="B875" s="2"/>
      <c r="C875" s="2"/>
      <c r="D875" s="2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>
      <c r="A876" s="2"/>
      <c r="B876" s="2"/>
      <c r="C876" s="2"/>
      <c r="D876" s="2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>
      <c r="A877" s="2"/>
      <c r="B877" s="2"/>
      <c r="C877" s="2"/>
      <c r="D877" s="2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>
      <c r="A878" s="2"/>
      <c r="B878" s="2"/>
      <c r="C878" s="2"/>
      <c r="D878" s="2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>
      <c r="A879" s="2"/>
      <c r="B879" s="2"/>
      <c r="C879" s="2"/>
      <c r="D879" s="2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>
      <c r="A880" s="2"/>
      <c r="B880" s="2"/>
      <c r="C880" s="2"/>
      <c r="D880" s="2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>
      <c r="A881" s="2"/>
      <c r="B881" s="2"/>
      <c r="C881" s="2"/>
      <c r="D881" s="2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>
      <c r="A882" s="2"/>
      <c r="B882" s="2"/>
      <c r="C882" s="2"/>
      <c r="D882" s="2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>
      <c r="A883" s="2"/>
      <c r="B883" s="2"/>
      <c r="C883" s="2"/>
      <c r="D883" s="2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>
      <c r="A884" s="2"/>
      <c r="B884" s="2"/>
      <c r="C884" s="2"/>
      <c r="D884" s="2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>
      <c r="A885" s="2"/>
      <c r="B885" s="2"/>
      <c r="C885" s="2"/>
      <c r="D885" s="2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>
      <c r="A886" s="2"/>
      <c r="B886" s="2"/>
      <c r="C886" s="2"/>
      <c r="D886" s="2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>
      <c r="A887" s="2"/>
      <c r="B887" s="2"/>
      <c r="C887" s="2"/>
      <c r="D887" s="2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>
      <c r="A888" s="2"/>
      <c r="B888" s="2"/>
      <c r="C888" s="2"/>
      <c r="D888" s="2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>
      <c r="A889" s="2"/>
      <c r="B889" s="2"/>
      <c r="C889" s="2"/>
      <c r="D889" s="2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>
      <c r="A890" s="2"/>
      <c r="B890" s="2"/>
      <c r="C890" s="2"/>
      <c r="D890" s="2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>
      <c r="A891" s="2"/>
      <c r="B891" s="2"/>
      <c r="C891" s="2"/>
      <c r="D891" s="2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>
      <c r="A892" s="2"/>
      <c r="B892" s="2"/>
      <c r="C892" s="2"/>
      <c r="D892" s="2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>
      <c r="A893" s="2"/>
      <c r="B893" s="2"/>
      <c r="C893" s="2"/>
      <c r="D893" s="2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>
      <c r="A894" s="2"/>
      <c r="B894" s="2"/>
      <c r="C894" s="2"/>
      <c r="D894" s="2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>
      <c r="A895" s="2"/>
      <c r="B895" s="2"/>
      <c r="C895" s="2"/>
      <c r="D895" s="2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>
      <c r="A896" s="2"/>
      <c r="B896" s="2"/>
      <c r="C896" s="2"/>
      <c r="D896" s="2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>
      <c r="A897" s="2"/>
      <c r="B897" s="2"/>
      <c r="C897" s="2"/>
      <c r="D897" s="2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>
      <c r="A898" s="2"/>
      <c r="B898" s="2"/>
      <c r="C898" s="2"/>
      <c r="D898" s="2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>
      <c r="A899" s="2"/>
      <c r="B899" s="2"/>
      <c r="C899" s="2"/>
      <c r="D899" s="2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>
      <c r="A900" s="2"/>
      <c r="B900" s="2"/>
      <c r="C900" s="2"/>
      <c r="D900" s="2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>
      <c r="A901" s="2"/>
      <c r="B901" s="2"/>
      <c r="C901" s="2"/>
      <c r="D901" s="2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>
      <c r="A902" s="2"/>
      <c r="B902" s="2"/>
      <c r="C902" s="2"/>
      <c r="D902" s="2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>
      <c r="A903" s="2"/>
      <c r="B903" s="2"/>
      <c r="C903" s="2"/>
      <c r="D903" s="2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>
      <c r="A904" s="2"/>
      <c r="B904" s="2"/>
      <c r="C904" s="2"/>
      <c r="D904" s="2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>
      <c r="A905" s="2"/>
      <c r="B905" s="2"/>
      <c r="C905" s="2"/>
      <c r="D905" s="2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>
      <c r="A906" s="2"/>
      <c r="B906" s="2"/>
      <c r="C906" s="2"/>
      <c r="D906" s="2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>
      <c r="A907" s="2"/>
      <c r="B907" s="2"/>
      <c r="C907" s="2"/>
      <c r="D907" s="2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>
      <c r="A908" s="2"/>
      <c r="B908" s="2"/>
      <c r="C908" s="2"/>
      <c r="D908" s="2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>
      <c r="A909" s="2"/>
      <c r="B909" s="2"/>
      <c r="C909" s="2"/>
      <c r="D909" s="2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>
      <c r="A910" s="2"/>
      <c r="B910" s="2"/>
      <c r="C910" s="2"/>
      <c r="D910" s="2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>
      <c r="A911" s="2"/>
      <c r="B911" s="2"/>
      <c r="C911" s="2"/>
      <c r="D911" s="2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>
      <c r="A912" s="2"/>
      <c r="B912" s="2"/>
      <c r="C912" s="2"/>
      <c r="D912" s="2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>
      <c r="A913" s="2"/>
      <c r="B913" s="2"/>
      <c r="C913" s="2"/>
      <c r="D913" s="2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>
      <c r="A914" s="2"/>
      <c r="B914" s="2"/>
      <c r="C914" s="2"/>
      <c r="D914" s="2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>
      <c r="A915" s="2"/>
      <c r="B915" s="2"/>
      <c r="C915" s="2"/>
      <c r="D915" s="2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>
      <c r="A916" s="2"/>
      <c r="B916" s="2"/>
      <c r="C916" s="2"/>
      <c r="D916" s="2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>
      <c r="A917" s="2"/>
      <c r="B917" s="2"/>
      <c r="C917" s="2"/>
      <c r="D917" s="2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>
      <c r="A918" s="2"/>
      <c r="B918" s="2"/>
      <c r="C918" s="2"/>
      <c r="D918" s="2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>
      <c r="A919" s="2"/>
      <c r="B919" s="2"/>
      <c r="C919" s="2"/>
      <c r="D919" s="2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>
      <c r="A920" s="2"/>
      <c r="B920" s="2"/>
      <c r="C920" s="2"/>
      <c r="D920" s="2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>
      <c r="A921" s="2"/>
      <c r="B921" s="2"/>
      <c r="C921" s="2"/>
      <c r="D921" s="2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>
      <c r="A922" s="2"/>
      <c r="B922" s="2"/>
      <c r="C922" s="2"/>
      <c r="D922" s="2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>
      <c r="A923" s="2"/>
      <c r="B923" s="2"/>
      <c r="C923" s="2"/>
      <c r="D923" s="2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>
      <c r="A924" s="2"/>
      <c r="B924" s="2"/>
      <c r="C924" s="2"/>
      <c r="D924" s="2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>
      <c r="A925" s="2"/>
      <c r="B925" s="2"/>
      <c r="C925" s="2"/>
      <c r="D925" s="2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>
      <c r="A926" s="2"/>
      <c r="B926" s="2"/>
      <c r="C926" s="2"/>
      <c r="D926" s="2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>
      <c r="A927" s="2"/>
      <c r="B927" s="2"/>
      <c r="C927" s="2"/>
      <c r="D927" s="2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>
      <c r="A928" s="2"/>
      <c r="B928" s="2"/>
      <c r="C928" s="2"/>
      <c r="D928" s="2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>
      <c r="A929" s="2"/>
      <c r="B929" s="2"/>
      <c r="C929" s="2"/>
      <c r="D929" s="2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>
      <c r="A930" s="2"/>
      <c r="B930" s="2"/>
      <c r="C930" s="2"/>
      <c r="D930" s="2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>
      <c r="A931" s="2"/>
      <c r="B931" s="2"/>
      <c r="C931" s="2"/>
      <c r="D931" s="2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>
      <c r="A932" s="2"/>
      <c r="B932" s="2"/>
      <c r="C932" s="2"/>
      <c r="D932" s="2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>
      <c r="A933" s="2"/>
      <c r="B933" s="2"/>
      <c r="C933" s="2"/>
      <c r="D933" s="2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>
      <c r="A934" s="2"/>
      <c r="B934" s="2"/>
      <c r="C934" s="2"/>
      <c r="D934" s="2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>
      <c r="A935" s="2"/>
      <c r="B935" s="2"/>
      <c r="C935" s="2"/>
      <c r="D935" s="2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>
      <c r="A936" s="2"/>
      <c r="B936" s="2"/>
      <c r="C936" s="2"/>
      <c r="D936" s="2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>
      <c r="A937" s="2"/>
      <c r="B937" s="2"/>
      <c r="C937" s="2"/>
      <c r="D937" s="2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>
      <c r="A938" s="2"/>
      <c r="B938" s="2"/>
      <c r="C938" s="2"/>
      <c r="D938" s="2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>
      <c r="A939" s="2"/>
      <c r="B939" s="2"/>
      <c r="C939" s="2"/>
      <c r="D939" s="2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>
      <c r="A940" s="2"/>
      <c r="B940" s="2"/>
      <c r="C940" s="2"/>
      <c r="D940" s="2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>
      <c r="A941" s="2"/>
      <c r="B941" s="2"/>
      <c r="C941" s="2"/>
      <c r="D941" s="2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>
      <c r="A942" s="2"/>
      <c r="B942" s="2"/>
      <c r="C942" s="2"/>
      <c r="D942" s="2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>
      <c r="A943" s="2"/>
      <c r="B943" s="2"/>
      <c r="C943" s="2"/>
      <c r="D943" s="2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>
      <c r="A944" s="2"/>
      <c r="B944" s="2"/>
      <c r="C944" s="2"/>
      <c r="D944" s="2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>
      <c r="A945" s="2"/>
      <c r="B945" s="2"/>
      <c r="C945" s="2"/>
      <c r="D945" s="2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>
      <c r="A946" s="2"/>
      <c r="B946" s="2"/>
      <c r="C946" s="2"/>
      <c r="D946" s="2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>
      <c r="A947" s="2"/>
      <c r="B947" s="2"/>
      <c r="C947" s="2"/>
      <c r="D947" s="2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>
      <c r="A948" s="2"/>
      <c r="B948" s="2"/>
      <c r="C948" s="2"/>
      <c r="D948" s="2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>
      <c r="A949" s="2"/>
      <c r="B949" s="2"/>
      <c r="C949" s="2"/>
      <c r="D949" s="2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>
      <c r="A950" s="2"/>
      <c r="B950" s="2"/>
      <c r="C950" s="2"/>
      <c r="D950" s="2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>
      <c r="A951" s="2"/>
      <c r="B951" s="2"/>
      <c r="C951" s="2"/>
      <c r="D951" s="2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>
      <c r="A952" s="2"/>
      <c r="B952" s="2"/>
      <c r="C952" s="2"/>
      <c r="D952" s="2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>
      <c r="A953" s="2"/>
      <c r="B953" s="2"/>
      <c r="C953" s="2"/>
      <c r="D953" s="2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>
      <c r="A954" s="2"/>
      <c r="B954" s="2"/>
      <c r="C954" s="2"/>
      <c r="D954" s="2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>
      <c r="A955" s="2"/>
      <c r="B955" s="2"/>
      <c r="C955" s="2"/>
      <c r="D955" s="2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>
      <c r="A956" s="2"/>
      <c r="B956" s="2"/>
      <c r="C956" s="2"/>
      <c r="D956" s="2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>
      <c r="A957" s="2"/>
      <c r="B957" s="2"/>
      <c r="C957" s="2"/>
      <c r="D957" s="2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>
      <c r="A958" s="2"/>
      <c r="B958" s="2"/>
      <c r="C958" s="2"/>
      <c r="D958" s="2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>
      <c r="A959" s="2"/>
      <c r="B959" s="2"/>
      <c r="C959" s="2"/>
      <c r="D959" s="2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>
      <c r="A960" s="2"/>
      <c r="B960" s="2"/>
      <c r="C960" s="2"/>
      <c r="D960" s="2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>
      <c r="A961" s="2"/>
      <c r="B961" s="2"/>
      <c r="C961" s="2"/>
      <c r="D961" s="2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>
      <c r="A962" s="2"/>
      <c r="B962" s="2"/>
      <c r="C962" s="2"/>
      <c r="D962" s="2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>
      <c r="A963" s="2"/>
      <c r="B963" s="2"/>
      <c r="C963" s="2"/>
      <c r="D963" s="2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>
      <c r="A964" s="2"/>
      <c r="B964" s="2"/>
      <c r="C964" s="2"/>
      <c r="D964" s="2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>
      <c r="A965" s="2"/>
      <c r="B965" s="2"/>
      <c r="C965" s="2"/>
      <c r="D965" s="2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>
      <c r="A966" s="2"/>
      <c r="B966" s="2"/>
      <c r="C966" s="2"/>
      <c r="D966" s="2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>
      <c r="A967" s="2"/>
      <c r="B967" s="2"/>
      <c r="C967" s="2"/>
      <c r="D967" s="2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>
      <c r="A968" s="2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>
      <c r="A969" s="2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>
      <c r="A970" s="2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>
      <c r="A971" s="2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>
      <c r="A972" s="2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>
      <c r="A973" s="2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>
      <c r="A974" s="2"/>
      <c r="B974" s="2"/>
      <c r="C974" s="2"/>
      <c r="D974" s="2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>
      <c r="A975" s="2"/>
      <c r="B975" s="2"/>
      <c r="C975" s="2"/>
      <c r="D975" s="2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>
      <c r="A976" s="2"/>
      <c r="B976" s="2"/>
      <c r="C976" s="2"/>
      <c r="D976" s="2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>
      <c r="A977" s="2"/>
      <c r="B977" s="2"/>
      <c r="C977" s="2"/>
      <c r="D977" s="2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>
      <c r="A978" s="2"/>
      <c r="B978" s="2"/>
      <c r="C978" s="2"/>
      <c r="D978" s="2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>
      <c r="A979" s="2"/>
      <c r="B979" s="2"/>
      <c r="C979" s="2"/>
      <c r="D979" s="2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>
      <c r="A980" s="2"/>
      <c r="B980" s="2"/>
      <c r="C980" s="2"/>
      <c r="D980" s="2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>
      <c r="A981" s="2"/>
      <c r="B981" s="2"/>
      <c r="C981" s="2"/>
      <c r="D981" s="2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>
      <c r="A982" s="2"/>
      <c r="B982" s="2"/>
      <c r="C982" s="2"/>
      <c r="D982" s="2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>
      <c r="A983" s="2"/>
      <c r="B983" s="2"/>
      <c r="C983" s="2"/>
      <c r="D983" s="2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>
      <c r="A984" s="2"/>
      <c r="B984" s="2"/>
      <c r="C984" s="2"/>
      <c r="D984" s="2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>
      <c r="A985" s="2"/>
      <c r="B985" s="2"/>
      <c r="C985" s="2"/>
      <c r="D985" s="2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  <row r="986" spans="1:60">
      <c r="A986" s="2"/>
      <c r="B986" s="2"/>
      <c r="C986" s="2"/>
      <c r="D986" s="2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</row>
    <row r="987" spans="1:60">
      <c r="A987" s="2"/>
      <c r="B987" s="2"/>
      <c r="C987" s="2"/>
      <c r="D987" s="2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</row>
    <row r="988" spans="1:60">
      <c r="A988" s="2"/>
      <c r="B988" s="2"/>
      <c r="C988" s="2"/>
      <c r="D988" s="2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</row>
    <row r="989" spans="1:60">
      <c r="A989" s="2"/>
      <c r="B989" s="2"/>
      <c r="C989" s="2"/>
      <c r="D989" s="2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</row>
    <row r="990" spans="1:60">
      <c r="A990" s="2"/>
      <c r="B990" s="2"/>
      <c r="C990" s="2"/>
      <c r="D990" s="2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</row>
    <row r="991" spans="1:60">
      <c r="A991" s="2"/>
      <c r="B991" s="2"/>
      <c r="C991" s="2"/>
      <c r="D991" s="2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</row>
    <row r="992" spans="1:60">
      <c r="A992" s="2"/>
      <c r="B992" s="2"/>
      <c r="C992" s="2"/>
      <c r="D992" s="2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</row>
    <row r="993" spans="1:60">
      <c r="A993" s="2"/>
      <c r="B993" s="2"/>
      <c r="C993" s="2"/>
      <c r="D993" s="2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</row>
    <row r="994" spans="1:60">
      <c r="A994" s="2"/>
      <c r="B994" s="2"/>
      <c r="C994" s="2"/>
      <c r="D994" s="2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</row>
    <row r="995" spans="1:60">
      <c r="A995" s="2"/>
      <c r="B995" s="2"/>
      <c r="C995" s="2"/>
      <c r="D995" s="2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</row>
    <row r="996" spans="1:60">
      <c r="A996" s="2"/>
      <c r="B996" s="2"/>
      <c r="C996" s="2"/>
      <c r="D996" s="2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</row>
    <row r="997" spans="1:60">
      <c r="A997" s="2"/>
      <c r="B997" s="2"/>
      <c r="C997" s="2"/>
      <c r="D997" s="2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</row>
    <row r="998" spans="1:60">
      <c r="A998" s="2"/>
      <c r="B998" s="2"/>
      <c r="C998" s="2"/>
      <c r="D998" s="2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</row>
    <row r="999" spans="1:60">
      <c r="A999" s="2"/>
      <c r="B999" s="2"/>
      <c r="C999" s="2"/>
      <c r="D999" s="2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</row>
  </sheetData>
  <mergeCells count="33">
    <mergeCell ref="E32:G32"/>
    <mergeCell ref="B33:G34"/>
    <mergeCell ref="H32:K32"/>
    <mergeCell ref="P3:S3"/>
    <mergeCell ref="P4:S4"/>
    <mergeCell ref="L3:O3"/>
    <mergeCell ref="P32:S32"/>
    <mergeCell ref="L32:O32"/>
    <mergeCell ref="X32:AA32"/>
    <mergeCell ref="T32:W32"/>
    <mergeCell ref="AF32:AH32"/>
    <mergeCell ref="AB32:AE32"/>
    <mergeCell ref="AN3:AN5"/>
    <mergeCell ref="AW3:AW5"/>
    <mergeCell ref="AX3:AX5"/>
    <mergeCell ref="AO3:AV4"/>
    <mergeCell ref="A1:AX2"/>
    <mergeCell ref="AJ4:AM4"/>
    <mergeCell ref="AJ3:AM3"/>
    <mergeCell ref="E4:G4"/>
    <mergeCell ref="A3:D4"/>
    <mergeCell ref="H3:K3"/>
    <mergeCell ref="H4:K4"/>
    <mergeCell ref="E3:G3"/>
    <mergeCell ref="AF3:AH3"/>
    <mergeCell ref="AB3:AE3"/>
    <mergeCell ref="T3:W3"/>
    <mergeCell ref="X3:AA3"/>
    <mergeCell ref="X4:AA4"/>
    <mergeCell ref="L4:O4"/>
    <mergeCell ref="T4:W4"/>
    <mergeCell ref="AF4:AH4"/>
    <mergeCell ref="AB4:A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Endurance</vt:lpstr>
      <vt:lpstr>Sprint</vt:lpstr>
      <vt:lpstr>F200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 Allison</dc:creator>
  <cp:lastModifiedBy>Atkinson Allison</cp:lastModifiedBy>
  <dcterms:created xsi:type="dcterms:W3CDTF">2017-11-21T13:34:57Z</dcterms:created>
  <dcterms:modified xsi:type="dcterms:W3CDTF">2017-11-21T13:34:58Z</dcterms:modified>
</cp:coreProperties>
</file>