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60" activeTab="0"/>
  </bookViews>
  <sheets>
    <sheet name="125 Superkart" sheetId="1" r:id="rId1"/>
    <sheet name="CBR" sheetId="2" r:id="rId2"/>
    <sheet name="Super Singles &amp; Class X" sheetId="3" r:id="rId3"/>
    <sheet name="Formula M" sheetId="4" r:id="rId4"/>
    <sheet name="Motards" sheetId="5" r:id="rId5"/>
  </sheets>
  <definedNames>
    <definedName name="_xlnm.Print_Titles" localSheetId="0">'125 Superkart'!$3:$8</definedName>
  </definedNames>
  <calcPr fullCalcOnLoad="1"/>
</workbook>
</file>

<file path=xl/sharedStrings.xml><?xml version="1.0" encoding="utf-8"?>
<sst xmlns="http://schemas.openxmlformats.org/spreadsheetml/2006/main" count="526" uniqueCount="91">
  <si>
    <t>Competitor</t>
  </si>
  <si>
    <t>H1</t>
  </si>
  <si>
    <t>H2</t>
  </si>
  <si>
    <t>Licence No.</t>
  </si>
  <si>
    <t>Bike No.</t>
  </si>
  <si>
    <t>Round 1</t>
  </si>
  <si>
    <t>Total Points</t>
  </si>
  <si>
    <t>WPMC</t>
  </si>
  <si>
    <t>H3</t>
  </si>
  <si>
    <t>Tony Sterianos</t>
  </si>
  <si>
    <t>Raymond Alexander</t>
  </si>
  <si>
    <t>Ryno Pentz</t>
  </si>
  <si>
    <t>Round 2</t>
  </si>
  <si>
    <t>Round 3</t>
  </si>
  <si>
    <t>Round 4</t>
  </si>
  <si>
    <t>Round 5</t>
  </si>
  <si>
    <t>Round 6</t>
  </si>
  <si>
    <t>Round 8</t>
  </si>
  <si>
    <t>Round 7</t>
  </si>
  <si>
    <t>Kart No</t>
  </si>
  <si>
    <t>Car No</t>
  </si>
  <si>
    <t>Roy Reed</t>
  </si>
  <si>
    <t>Willy Van Niekerk</t>
  </si>
  <si>
    <t>David Vismer</t>
  </si>
  <si>
    <t>Gareth Dawson</t>
  </si>
  <si>
    <t>Saul Turvey</t>
  </si>
  <si>
    <t>Emile Van Der Merwe</t>
  </si>
  <si>
    <t>Franco Flach</t>
  </si>
  <si>
    <t>Grant Poultney</t>
  </si>
  <si>
    <t>Mark Hailwood</t>
  </si>
  <si>
    <t>Piet Fourie</t>
  </si>
  <si>
    <t>Peter Hill</t>
  </si>
  <si>
    <t>Jorgen Kruger</t>
  </si>
  <si>
    <t>Darren Liebenberg</t>
  </si>
  <si>
    <t>Jean-Baptiste Racoupeau</t>
  </si>
  <si>
    <t>08054</t>
  </si>
  <si>
    <t>Ebrahim Salie</t>
  </si>
  <si>
    <t>OE</t>
  </si>
  <si>
    <t>Taahir Salie</t>
  </si>
  <si>
    <t>2018 WESTERN CAPE SHORT CIRCUIT CLUB CHAMPIONSHIP  - MOTARDS STD CLASS</t>
  </si>
  <si>
    <t>Andrew Liebenberg</t>
  </si>
  <si>
    <t>Jules Lambert</t>
  </si>
  <si>
    <t>Robin De Vos</t>
  </si>
  <si>
    <t>Shaun Potter</t>
  </si>
  <si>
    <t>Braddon Hutchings</t>
  </si>
  <si>
    <t>Paul Lightheart</t>
  </si>
  <si>
    <t>Toufeeq Moos</t>
  </si>
  <si>
    <t>2019 WESTERN CAPE SHORT CIRCUIT CLUB CHAMPIONSHIP - SUPERKARTS</t>
  </si>
  <si>
    <t>2019 WESTERN CAPE SHORT CIRCUIT CLUB CHAMPIONSHIP - CBR150 SENIORS</t>
  </si>
  <si>
    <t>Hayden Jonas</t>
  </si>
  <si>
    <t>Donald Raomer</t>
  </si>
  <si>
    <t>Christopher Combrink</t>
  </si>
  <si>
    <t>Nigel Everts</t>
  </si>
  <si>
    <t>Zool Holl</t>
  </si>
  <si>
    <t>DQ</t>
  </si>
  <si>
    <t>2019 WESTERN CAPE SHORT CIRCUIT CLUB CHAMPIONSHIP - SUPER SINGLES CLASS B</t>
  </si>
  <si>
    <t>2019 WESTERN CAPE SHORT CIRCUIT CLUB CHAMPIONSHIP - CLASS A</t>
  </si>
  <si>
    <t>Willy Van Nikerk</t>
  </si>
  <si>
    <t>2019 WESTERN CAPE SHORT CIRCUIT CLUB CHAMPIONSHIP - SUPER JUNIOR</t>
  </si>
  <si>
    <t>Slade Van Niekerk</t>
  </si>
  <si>
    <t>2019 WESTERN CAPE SHORT CIRCUIT CLUB CHAMPIONSHIP - FORMULA M - CLASS B</t>
  </si>
  <si>
    <t>Albertus Engelbrecht</t>
  </si>
  <si>
    <t>2019 WESTERN CAPE SHORT CIRCUIT CLUB CHAMPIONSHIP - FORMULA M - CLASS C</t>
  </si>
  <si>
    <t>Ian Wilcox</t>
  </si>
  <si>
    <t>Jurgen Van Onselen</t>
  </si>
  <si>
    <t>Travis Zeeman</t>
  </si>
  <si>
    <t>Kegan Jansen Van Rensburg</t>
  </si>
  <si>
    <t>2019 WESTERN CAPE SHORT CIRCUIT CLUB CHAMPIONSHIP  - SUPER MOTARDS</t>
  </si>
  <si>
    <t>2019 WESTERN CAPE SHORT CIRCUIT CLUB CHAMPIONSHIP - FORMULA M - CLASS X</t>
  </si>
  <si>
    <t>Brad Fenner</t>
  </si>
  <si>
    <t>Connor Hagan</t>
  </si>
  <si>
    <t>Nicholas Hutchings</t>
  </si>
  <si>
    <t>Mitchell Robinson</t>
  </si>
  <si>
    <t>Kewyn Snyman</t>
  </si>
  <si>
    <t>Zante Otto</t>
  </si>
  <si>
    <t>Cameron Pretorious</t>
  </si>
  <si>
    <t>Farouk Lakay</t>
  </si>
  <si>
    <t>Gareth Gehlig</t>
  </si>
  <si>
    <t>Pierre De Proft</t>
  </si>
  <si>
    <t>Michell Robinson</t>
  </si>
  <si>
    <t>-</t>
  </si>
  <si>
    <t>Shaakir Holliday</t>
  </si>
  <si>
    <t>Malcolm Cochrane</t>
  </si>
  <si>
    <t>Kyle Hallick</t>
  </si>
  <si>
    <t>Sean Richards</t>
  </si>
  <si>
    <t>Grant Raeside</t>
  </si>
  <si>
    <t>Ivan Janse Van Rensburg</t>
  </si>
  <si>
    <t>Wesley Blake</t>
  </si>
  <si>
    <t>David Lindemann</t>
  </si>
  <si>
    <t>Jason Linaker</t>
  </si>
  <si>
    <t>Ricardo Otto</t>
  </si>
</sst>
</file>

<file path=xl/styles.xml><?xml version="1.0" encoding="utf-8"?>
<styleSheet xmlns="http://schemas.openxmlformats.org/spreadsheetml/2006/main">
  <numFmts count="4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\-&quot;R&quot;\ #,##0"/>
    <numFmt numFmtId="179" formatCode="&quot;R&quot;\ #,##0;[Red]\-&quot;R&quot;\ #,##0"/>
    <numFmt numFmtId="180" formatCode="&quot;R&quot;\ #,##0.00;\-&quot;R&quot;\ #,##0.00"/>
    <numFmt numFmtId="181" formatCode="&quot;R&quot;\ #,##0.00;[Red]\-&quot;R&quot;\ #,##0.00"/>
    <numFmt numFmtId="182" formatCode="_-&quot;R&quot;\ * #,##0_-;\-&quot;R&quot;\ * #,##0_-;_-&quot;R&quot;\ * &quot;-&quot;_-;_-@_-"/>
    <numFmt numFmtId="183" formatCode="_-&quot;R&quot;\ * #,##0.00_-;\-&quot;R&quot;\ * #,##0.00_-;_-&quot;R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&quot;\ #,##0_);\(&quot;R&quot;\ #,##0\)"/>
    <numFmt numFmtId="193" formatCode="&quot;R&quot;\ #,##0_);[Red]\(&quot;R&quot;\ #,##0\)"/>
    <numFmt numFmtId="194" formatCode="&quot;R&quot;\ #,##0.00_);\(&quot;R&quot;\ #,##0.00\)"/>
    <numFmt numFmtId="195" formatCode="&quot;R&quot;\ #,##0.00_);[Red]\(&quot;R&quot;\ #,##0.00\)"/>
    <numFmt numFmtId="196" formatCode="_(&quot;R&quot;\ * #,##0_);_(&quot;R&quot;\ * \(#,##0\);_(&quot;R&quot;\ * &quot;-&quot;_);_(@_)"/>
    <numFmt numFmtId="197" formatCode="_(&quot;R&quot;\ * #,##0.00_);_(&quot;R&quot;\ * \(#,##0.00\);_(&quot;R&quot;\ * &quot;-&quot;??_);_(@_)"/>
    <numFmt numFmtId="198" formatCode="[$-409]dddd\,\ mmmm\ dd\,\ yyyy"/>
    <numFmt numFmtId="199" formatCode="[$-409]d\-mmm;@"/>
    <numFmt numFmtId="200" formatCode="0.0"/>
    <numFmt numFmtId="201" formatCode="_ * #,##0.0_ ;_ * \-#,##0.0_ ;_ * &quot;-&quot;??_ ;_ @_ "/>
    <numFmt numFmtId="202" formatCode="mmm\-yyyy"/>
    <numFmt numFmtId="203" formatCode="dd/mm/yyyy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6" fillId="0" borderId="0" xfId="61" applyNumberFormat="1" applyFont="1" applyFill="1" applyBorder="1" applyAlignment="1">
      <alignment horizontal="center"/>
      <protection/>
    </xf>
    <xf numFmtId="1" fontId="6" fillId="0" borderId="0" xfId="61" applyNumberFormat="1" applyFont="1" applyFill="1" applyBorder="1" applyAlignment="1" quotePrefix="1">
      <alignment horizontal="center"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6" fillId="2" borderId="12" xfId="63" applyFont="1" applyFill="1" applyBorder="1" applyAlignment="1">
      <alignment horizontal="center"/>
      <protection/>
    </xf>
    <xf numFmtId="200" fontId="9" fillId="0" borderId="0" xfId="42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200" fontId="9" fillId="0" borderId="0" xfId="0" applyNumberFormat="1" applyFont="1" applyAlignment="1">
      <alignment horizontal="center"/>
    </xf>
    <xf numFmtId="200" fontId="6" fillId="0" borderId="13" xfId="61" applyNumberFormat="1" applyFont="1" applyFill="1" applyBorder="1" applyAlignment="1">
      <alignment horizontal="center"/>
      <protection/>
    </xf>
    <xf numFmtId="200" fontId="6" fillId="0" borderId="0" xfId="61" applyNumberFormat="1" applyFont="1" applyFill="1" applyBorder="1" applyAlignment="1">
      <alignment horizontal="center"/>
      <protection/>
    </xf>
    <xf numFmtId="200" fontId="6" fillId="0" borderId="13" xfId="61" applyNumberFormat="1" applyFont="1" applyFill="1" applyBorder="1" applyAlignment="1" quotePrefix="1">
      <alignment horizontal="center"/>
      <protection/>
    </xf>
    <xf numFmtId="200" fontId="6" fillId="0" borderId="14" xfId="61" applyNumberFormat="1" applyFont="1" applyFill="1" applyBorder="1" applyAlignment="1">
      <alignment horizontal="center"/>
      <protection/>
    </xf>
    <xf numFmtId="200" fontId="6" fillId="0" borderId="15" xfId="61" applyNumberFormat="1" applyFont="1" applyFill="1" applyBorder="1" applyAlignment="1">
      <alignment horizontal="center"/>
      <protection/>
    </xf>
    <xf numFmtId="200" fontId="6" fillId="0" borderId="16" xfId="61" applyNumberFormat="1" applyFont="1" applyFill="1" applyBorder="1" applyAlignment="1">
      <alignment horizontal="center"/>
      <protection/>
    </xf>
    <xf numFmtId="200" fontId="6" fillId="0" borderId="17" xfId="61" applyNumberFormat="1" applyFont="1" applyFill="1" applyBorder="1" applyAlignment="1">
      <alignment horizontal="center"/>
      <protection/>
    </xf>
    <xf numFmtId="200" fontId="6" fillId="0" borderId="18" xfId="61" applyNumberFormat="1" applyFont="1" applyFill="1" applyBorder="1" applyAlignment="1">
      <alignment horizontal="center"/>
      <protection/>
    </xf>
    <xf numFmtId="200" fontId="6" fillId="0" borderId="19" xfId="61" applyNumberFormat="1" applyFont="1" applyFill="1" applyBorder="1" applyAlignment="1">
      <alignment horizontal="center"/>
      <protection/>
    </xf>
    <xf numFmtId="200" fontId="12" fillId="0" borderId="0" xfId="62" applyNumberFormat="1" applyFont="1" applyFill="1" applyBorder="1" applyAlignment="1">
      <alignment horizontal="center"/>
      <protection/>
    </xf>
    <xf numFmtId="0" fontId="6" fillId="2" borderId="20" xfId="63" applyFont="1" applyFill="1" applyBorder="1" applyAlignment="1">
      <alignment horizontal="center"/>
      <protection/>
    </xf>
    <xf numFmtId="200" fontId="6" fillId="0" borderId="21" xfId="42" applyNumberFormat="1" applyFont="1" applyFill="1" applyBorder="1" applyAlignment="1">
      <alignment horizontal="center"/>
    </xf>
    <xf numFmtId="200" fontId="6" fillId="0" borderId="22" xfId="42" applyNumberFormat="1" applyFont="1" applyFill="1" applyBorder="1" applyAlignment="1">
      <alignment horizontal="center"/>
    </xf>
    <xf numFmtId="200" fontId="6" fillId="0" borderId="23" xfId="42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9" fontId="10" fillId="32" borderId="9" xfId="0" applyNumberFormat="1" applyFont="1" applyFill="1" applyBorder="1" applyAlignment="1">
      <alignment horizontal="center"/>
    </xf>
    <xf numFmtId="200" fontId="10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200" fontId="12" fillId="32" borderId="27" xfId="62" applyNumberFormat="1" applyFont="1" applyFill="1" applyBorder="1" applyAlignment="1">
      <alignment horizontal="center"/>
      <protection/>
    </xf>
    <xf numFmtId="0" fontId="12" fillId="0" borderId="12" xfId="63" applyFont="1" applyFill="1" applyBorder="1" applyAlignment="1">
      <alignment/>
      <protection/>
    </xf>
    <xf numFmtId="0" fontId="12" fillId="0" borderId="20" xfId="63" applyFont="1" applyFill="1" applyBorder="1" applyAlignment="1">
      <alignment/>
      <protection/>
    </xf>
    <xf numFmtId="0" fontId="12" fillId="0" borderId="28" xfId="63" applyFont="1" applyFill="1" applyBorder="1" applyAlignment="1">
      <alignment/>
      <protection/>
    </xf>
    <xf numFmtId="0" fontId="6" fillId="0" borderId="29" xfId="63" applyFont="1" applyFill="1" applyBorder="1" applyAlignment="1">
      <alignment horizontal="center"/>
      <protection/>
    </xf>
    <xf numFmtId="49" fontId="10" fillId="32" borderId="30" xfId="0" applyNumberFormat="1" applyFont="1" applyFill="1" applyBorder="1" applyAlignment="1">
      <alignment horizontal="center"/>
    </xf>
    <xf numFmtId="200" fontId="10" fillId="32" borderId="26" xfId="42" applyNumberFormat="1" applyFont="1" applyFill="1" applyBorder="1" applyAlignment="1">
      <alignment horizontal="center"/>
    </xf>
    <xf numFmtId="0" fontId="6" fillId="0" borderId="20" xfId="63" applyFont="1" applyFill="1" applyBorder="1" applyAlignment="1">
      <alignment horizontal="center"/>
      <protection/>
    </xf>
    <xf numFmtId="0" fontId="10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200" fontId="10" fillId="32" borderId="26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6" fillId="0" borderId="28" xfId="63" applyFont="1" applyFill="1" applyBorder="1" applyAlignment="1">
      <alignment horizontal="center"/>
      <protection/>
    </xf>
    <xf numFmtId="0" fontId="12" fillId="0" borderId="32" xfId="63" applyFont="1" applyFill="1" applyBorder="1" applyAlignment="1">
      <alignment/>
      <protection/>
    </xf>
    <xf numFmtId="0" fontId="12" fillId="0" borderId="18" xfId="63" applyFont="1" applyFill="1" applyBorder="1" applyAlignment="1">
      <alignment/>
      <protection/>
    </xf>
    <xf numFmtId="200" fontId="12" fillId="32" borderId="19" xfId="62" applyNumberFormat="1" applyFont="1" applyFill="1" applyBorder="1" applyAlignment="1">
      <alignment horizontal="center"/>
      <protection/>
    </xf>
    <xf numFmtId="0" fontId="6" fillId="8" borderId="33" xfId="63" applyFont="1" applyFill="1" applyBorder="1" applyAlignment="1" quotePrefix="1">
      <alignment horizontal="center"/>
      <protection/>
    </xf>
    <xf numFmtId="0" fontId="6" fillId="0" borderId="34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33" xfId="63" applyFont="1" applyFill="1" applyBorder="1" applyAlignment="1">
      <alignment horizontal="center"/>
      <protection/>
    </xf>
    <xf numFmtId="0" fontId="6" fillId="2" borderId="20" xfId="63" applyFont="1" applyFill="1" applyBorder="1" applyAlignment="1" quotePrefix="1">
      <alignment horizontal="center"/>
      <protection/>
    </xf>
    <xf numFmtId="16" fontId="10" fillId="32" borderId="0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8" xfId="0" applyNumberFormat="1" applyFont="1" applyFill="1" applyBorder="1" applyAlignment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 quotePrefix="1">
      <alignment horizontal="center"/>
    </xf>
    <xf numFmtId="49" fontId="10" fillId="32" borderId="40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center"/>
    </xf>
    <xf numFmtId="1" fontId="12" fillId="32" borderId="12" xfId="62" applyFont="1" applyFill="1" applyBorder="1" applyAlignment="1">
      <alignment horizontal="center"/>
      <protection/>
    </xf>
    <xf numFmtId="1" fontId="12" fillId="32" borderId="28" xfId="62" applyFont="1" applyFill="1" applyBorder="1" applyAlignment="1">
      <alignment horizontal="center"/>
      <protection/>
    </xf>
    <xf numFmtId="1" fontId="10" fillId="32" borderId="38" xfId="0" applyNumberFormat="1" applyFont="1" applyFill="1" applyBorder="1" applyAlignment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44" xfId="0" applyNumberFormat="1" applyFont="1" applyFill="1" applyBorder="1" applyAlignment="1">
      <alignment horizontal="center"/>
    </xf>
    <xf numFmtId="16" fontId="10" fillId="32" borderId="45" xfId="0" applyNumberFormat="1" applyFont="1" applyFill="1" applyBorder="1" applyAlignment="1">
      <alignment horizontal="center"/>
    </xf>
    <xf numFmtId="16" fontId="10" fillId="32" borderId="46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0" fontId="6" fillId="0" borderId="29" xfId="63" applyFont="1" applyFill="1" applyBorder="1" applyAlignment="1">
      <alignment horizontal="center"/>
      <protection/>
    </xf>
    <xf numFmtId="0" fontId="6" fillId="0" borderId="28" xfId="63" applyFont="1" applyFill="1" applyBorder="1" applyAlignment="1">
      <alignment horizontal="center"/>
      <protection/>
    </xf>
    <xf numFmtId="0" fontId="6" fillId="0" borderId="20" xfId="63" applyFont="1" applyFill="1" applyBorder="1" applyAlignment="1">
      <alignment horizontal="center"/>
      <protection/>
    </xf>
    <xf numFmtId="0" fontId="6" fillId="0" borderId="30" xfId="42" applyNumberFormat="1" applyFont="1" applyFill="1" applyBorder="1" applyAlignment="1">
      <alignment horizontal="center"/>
    </xf>
    <xf numFmtId="0" fontId="6" fillId="0" borderId="9" xfId="42" applyNumberFormat="1" applyFont="1" applyFill="1" applyBorder="1" applyAlignment="1">
      <alignment horizontal="center"/>
    </xf>
    <xf numFmtId="0" fontId="6" fillId="0" borderId="26" xfId="42" applyNumberFormat="1" applyFont="1" applyFill="1" applyBorder="1" applyAlignment="1" quotePrefix="1">
      <alignment horizontal="center"/>
    </xf>
    <xf numFmtId="0" fontId="6" fillId="0" borderId="24" xfId="42" applyNumberFormat="1" applyFont="1" applyFill="1" applyBorder="1" applyAlignment="1">
      <alignment horizontal="center"/>
    </xf>
    <xf numFmtId="0" fontId="6" fillId="0" borderId="25" xfId="42" applyNumberFormat="1" applyFont="1" applyFill="1" applyBorder="1" applyAlignment="1">
      <alignment horizontal="center"/>
    </xf>
    <xf numFmtId="0" fontId="6" fillId="0" borderId="22" xfId="42" applyNumberFormat="1" applyFont="1" applyFill="1" applyBorder="1" applyAlignment="1" quotePrefix="1">
      <alignment horizontal="center"/>
    </xf>
    <xf numFmtId="0" fontId="6" fillId="0" borderId="21" xfId="42" applyNumberFormat="1" applyFont="1" applyFill="1" applyBorder="1" applyAlignment="1" quotePrefix="1">
      <alignment horizontal="center"/>
    </xf>
    <xf numFmtId="0" fontId="6" fillId="0" borderId="23" xfId="42" applyNumberFormat="1" applyFont="1" applyFill="1" applyBorder="1" applyAlignment="1" quotePrefix="1">
      <alignment horizontal="center"/>
    </xf>
    <xf numFmtId="0" fontId="6" fillId="0" borderId="47" xfId="42" applyNumberFormat="1" applyFont="1" applyFill="1" applyBorder="1" applyAlignment="1">
      <alignment horizontal="center"/>
    </xf>
    <xf numFmtId="0" fontId="6" fillId="0" borderId="21" xfId="42" applyNumberFormat="1" applyFont="1" applyFill="1" applyBorder="1" applyAlignment="1">
      <alignment horizontal="center"/>
    </xf>
    <xf numFmtId="0" fontId="6" fillId="0" borderId="48" xfId="42" applyNumberFormat="1" applyFont="1" applyFill="1" applyBorder="1" applyAlignment="1">
      <alignment horizontal="center"/>
    </xf>
    <xf numFmtId="0" fontId="6" fillId="0" borderId="22" xfId="42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3" xfId="42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12" fillId="32" borderId="27" xfId="62" applyNumberFormat="1" applyFont="1" applyFill="1" applyBorder="1" applyAlignment="1">
      <alignment horizontal="center"/>
      <protection/>
    </xf>
    <xf numFmtId="0" fontId="6" fillId="0" borderId="24" xfId="61" applyNumberFormat="1" applyFont="1" applyFill="1" applyBorder="1" applyAlignment="1">
      <alignment horizontal="center"/>
      <protection/>
    </xf>
    <xf numFmtId="0" fontId="6" fillId="0" borderId="9" xfId="61" applyNumberFormat="1" applyFont="1" applyFill="1" applyBorder="1" applyAlignment="1">
      <alignment horizontal="center"/>
      <protection/>
    </xf>
    <xf numFmtId="0" fontId="6" fillId="0" borderId="25" xfId="61" applyNumberFormat="1" applyFont="1" applyFill="1" applyBorder="1" applyAlignment="1" quotePrefix="1">
      <alignment horizontal="center"/>
      <protection/>
    </xf>
    <xf numFmtId="0" fontId="6" fillId="0" borderId="25" xfId="61" applyNumberFormat="1" applyFont="1" applyFill="1" applyBorder="1" applyAlignment="1">
      <alignment horizontal="center"/>
      <protection/>
    </xf>
    <xf numFmtId="0" fontId="6" fillId="0" borderId="24" xfId="61" applyNumberFormat="1" applyFont="1" applyFill="1" applyBorder="1" applyAlignment="1" quotePrefix="1">
      <alignment horizontal="center"/>
      <protection/>
    </xf>
    <xf numFmtId="0" fontId="6" fillId="0" borderId="9" xfId="61" applyNumberFormat="1" applyFont="1" applyFill="1" applyBorder="1" applyAlignment="1" quotePrefix="1">
      <alignment horizontal="center"/>
      <protection/>
    </xf>
    <xf numFmtId="0" fontId="6" fillId="0" borderId="47" xfId="61" applyNumberFormat="1" applyFont="1" applyFill="1" applyBorder="1" applyAlignment="1">
      <alignment horizontal="center"/>
      <protection/>
    </xf>
    <xf numFmtId="0" fontId="6" fillId="0" borderId="21" xfId="61" applyNumberFormat="1" applyFont="1" applyFill="1" applyBorder="1" applyAlignment="1">
      <alignment horizontal="center"/>
      <protection/>
    </xf>
    <xf numFmtId="0" fontId="6" fillId="0" borderId="48" xfId="61" applyNumberFormat="1" applyFont="1" applyFill="1" applyBorder="1" applyAlignment="1" quotePrefix="1">
      <alignment horizontal="center"/>
      <protection/>
    </xf>
    <xf numFmtId="0" fontId="6" fillId="0" borderId="16" xfId="61" applyNumberFormat="1" applyFont="1" applyFill="1" applyBorder="1" applyAlignment="1">
      <alignment horizontal="center"/>
      <protection/>
    </xf>
    <xf numFmtId="0" fontId="6" fillId="0" borderId="15" xfId="61" applyNumberFormat="1" applyFont="1" applyFill="1" applyBorder="1" applyAlignment="1">
      <alignment horizontal="center"/>
      <protection/>
    </xf>
    <xf numFmtId="0" fontId="6" fillId="0" borderId="17" xfId="61" applyNumberFormat="1" applyFont="1" applyFill="1" applyBorder="1" applyAlignment="1">
      <alignment horizontal="center"/>
      <protection/>
    </xf>
    <xf numFmtId="0" fontId="6" fillId="0" borderId="30" xfId="61" applyNumberFormat="1" applyFont="1" applyFill="1" applyBorder="1" applyAlignment="1">
      <alignment horizontal="center"/>
      <protection/>
    </xf>
    <xf numFmtId="0" fontId="6" fillId="0" borderId="26" xfId="61" applyNumberFormat="1" applyFont="1" applyFill="1" applyBorder="1" applyAlignment="1" quotePrefix="1">
      <alignment horizontal="center"/>
      <protection/>
    </xf>
    <xf numFmtId="0" fontId="6" fillId="0" borderId="26" xfId="61" applyNumberFormat="1" applyFont="1" applyFill="1" applyBorder="1" applyAlignment="1">
      <alignment horizontal="center"/>
      <protection/>
    </xf>
    <xf numFmtId="0" fontId="6" fillId="0" borderId="22" xfId="61" applyNumberFormat="1" applyFont="1" applyFill="1" applyBorder="1" applyAlignment="1">
      <alignment horizontal="center"/>
      <protection/>
    </xf>
    <xf numFmtId="0" fontId="6" fillId="0" borderId="23" xfId="61" applyNumberFormat="1" applyFont="1" applyFill="1" applyBorder="1" applyAlignment="1">
      <alignment horizontal="center"/>
      <protection/>
    </xf>
    <xf numFmtId="0" fontId="6" fillId="0" borderId="47" xfId="61" applyNumberFormat="1" applyFont="1" applyFill="1" applyBorder="1" applyAlignment="1" quotePrefix="1">
      <alignment horizontal="center"/>
      <protection/>
    </xf>
    <xf numFmtId="0" fontId="6" fillId="0" borderId="21" xfId="61" applyNumberFormat="1" applyFont="1" applyFill="1" applyBorder="1" applyAlignment="1" quotePrefix="1">
      <alignment horizontal="center"/>
      <protection/>
    </xf>
    <xf numFmtId="0" fontId="6" fillId="0" borderId="23" xfId="61" applyNumberFormat="1" applyFont="1" applyFill="1" applyBorder="1" applyAlignment="1" quotePrefix="1">
      <alignment horizontal="center"/>
      <protection/>
    </xf>
    <xf numFmtId="0" fontId="6" fillId="0" borderId="14" xfId="61" applyNumberFormat="1" applyFont="1" applyFill="1" applyBorder="1" applyAlignment="1" quotePrefix="1">
      <alignment horizontal="center"/>
      <protection/>
    </xf>
    <xf numFmtId="0" fontId="6" fillId="0" borderId="15" xfId="61" applyNumberFormat="1" applyFont="1" applyFill="1" applyBorder="1" applyAlignment="1" quotePrefix="1">
      <alignment horizontal="center"/>
      <protection/>
    </xf>
    <xf numFmtId="0" fontId="6" fillId="0" borderId="13" xfId="61" applyNumberFormat="1" applyFont="1" applyFill="1" applyBorder="1" applyAlignment="1" quotePrefix="1">
      <alignment horizontal="center"/>
      <protection/>
    </xf>
    <xf numFmtId="0" fontId="6" fillId="0" borderId="16" xfId="61" applyNumberFormat="1" applyFont="1" applyFill="1" applyBorder="1" applyAlignment="1" quotePrefix="1">
      <alignment horizontal="center"/>
      <protection/>
    </xf>
    <xf numFmtId="0" fontId="6" fillId="0" borderId="48" xfId="61" applyNumberFormat="1" applyFont="1" applyFill="1" applyBorder="1" applyAlignment="1">
      <alignment horizontal="center"/>
      <protection/>
    </xf>
    <xf numFmtId="0" fontId="6" fillId="0" borderId="14" xfId="61" applyNumberFormat="1" applyFont="1" applyFill="1" applyBorder="1" applyAlignment="1">
      <alignment horizontal="center"/>
      <protection/>
    </xf>
    <xf numFmtId="0" fontId="6" fillId="0" borderId="13" xfId="61" applyNumberFormat="1" applyFont="1" applyFill="1" applyBorder="1" applyAlignment="1">
      <alignment horizontal="center"/>
      <protection/>
    </xf>
    <xf numFmtId="0" fontId="6" fillId="0" borderId="18" xfId="61" applyNumberFormat="1" applyFont="1" applyFill="1" applyBorder="1" applyAlignment="1">
      <alignment horizontal="center"/>
      <protection/>
    </xf>
    <xf numFmtId="0" fontId="6" fillId="0" borderId="19" xfId="61" applyNumberFormat="1" applyFont="1" applyFill="1" applyBorder="1" applyAlignment="1">
      <alignment horizontal="center"/>
      <protection/>
    </xf>
    <xf numFmtId="0" fontId="6" fillId="0" borderId="19" xfId="61" applyNumberFormat="1" applyFont="1" applyFill="1" applyBorder="1" applyAlignment="1" quotePrefix="1">
      <alignment horizontal="center"/>
      <protection/>
    </xf>
    <xf numFmtId="1" fontId="6" fillId="0" borderId="24" xfId="61" applyNumberFormat="1" applyFont="1" applyFill="1" applyBorder="1" applyAlignment="1">
      <alignment horizontal="center"/>
      <protection/>
    </xf>
    <xf numFmtId="1" fontId="6" fillId="0" borderId="9" xfId="61" applyNumberFormat="1" applyFont="1" applyFill="1" applyBorder="1" applyAlignment="1">
      <alignment horizontal="center"/>
      <protection/>
    </xf>
    <xf numFmtId="1" fontId="6" fillId="0" borderId="25" xfId="61" applyNumberFormat="1" applyFont="1" applyFill="1" applyBorder="1" applyAlignment="1" quotePrefix="1">
      <alignment horizontal="center"/>
      <protection/>
    </xf>
    <xf numFmtId="1" fontId="6" fillId="0" borderId="24" xfId="61" applyNumberFormat="1" applyFont="1" applyFill="1" applyBorder="1" applyAlignment="1" quotePrefix="1">
      <alignment horizontal="center"/>
      <protection/>
    </xf>
    <xf numFmtId="1" fontId="6" fillId="0" borderId="9" xfId="61" applyNumberFormat="1" applyFont="1" applyFill="1" applyBorder="1" applyAlignment="1" quotePrefix="1">
      <alignment horizontal="center"/>
      <protection/>
    </xf>
    <xf numFmtId="1" fontId="6" fillId="0" borderId="25" xfId="61" applyNumberFormat="1" applyFont="1" applyFill="1" applyBorder="1" applyAlignment="1">
      <alignment horizontal="center"/>
      <protection/>
    </xf>
    <xf numFmtId="1" fontId="6" fillId="0" borderId="31" xfId="61" applyNumberFormat="1" applyFont="1" applyFill="1" applyBorder="1" applyAlignment="1">
      <alignment horizontal="center"/>
      <protection/>
    </xf>
    <xf numFmtId="1" fontId="6" fillId="0" borderId="27" xfId="61" applyNumberFormat="1" applyFont="1" applyFill="1" applyBorder="1" applyAlignment="1" quotePrefix="1">
      <alignment horizontal="center"/>
      <protection/>
    </xf>
    <xf numFmtId="1" fontId="6" fillId="0" borderId="47" xfId="61" applyNumberFormat="1" applyFont="1" applyFill="1" applyBorder="1" applyAlignment="1">
      <alignment horizontal="center"/>
      <protection/>
    </xf>
    <xf numFmtId="1" fontId="6" fillId="0" borderId="21" xfId="61" applyNumberFormat="1" applyFont="1" applyFill="1" applyBorder="1" applyAlignment="1">
      <alignment horizontal="center"/>
      <protection/>
    </xf>
    <xf numFmtId="1" fontId="6" fillId="0" borderId="48" xfId="61" applyNumberFormat="1" applyFont="1" applyFill="1" applyBorder="1" applyAlignment="1" quotePrefix="1">
      <alignment horizontal="center"/>
      <protection/>
    </xf>
    <xf numFmtId="1" fontId="6" fillId="0" borderId="47" xfId="61" applyNumberFormat="1" applyFont="1" applyFill="1" applyBorder="1" applyAlignment="1" quotePrefix="1">
      <alignment horizontal="center"/>
      <protection/>
    </xf>
    <xf numFmtId="1" fontId="6" fillId="0" borderId="21" xfId="61" applyNumberFormat="1" applyFont="1" applyFill="1" applyBorder="1" applyAlignment="1" quotePrefix="1">
      <alignment horizontal="center"/>
      <protection/>
    </xf>
    <xf numFmtId="1" fontId="6" fillId="0" borderId="32" xfId="61" applyNumberFormat="1" applyFont="1" applyFill="1" applyBorder="1" applyAlignment="1">
      <alignment horizontal="center"/>
      <protection/>
    </xf>
    <xf numFmtId="1" fontId="6" fillId="0" borderId="43" xfId="61" applyNumberFormat="1" applyFont="1" applyFill="1" applyBorder="1" applyAlignment="1" quotePrefix="1">
      <alignment horizontal="center"/>
      <protection/>
    </xf>
    <xf numFmtId="1" fontId="6" fillId="0" borderId="16" xfId="61" applyNumberFormat="1" applyFont="1" applyFill="1" applyBorder="1" applyAlignment="1">
      <alignment horizontal="center"/>
      <protection/>
    </xf>
    <xf numFmtId="1" fontId="6" fillId="0" borderId="15" xfId="61" applyNumberFormat="1" applyFont="1" applyFill="1" applyBorder="1" applyAlignment="1">
      <alignment horizontal="center"/>
      <protection/>
    </xf>
    <xf numFmtId="1" fontId="6" fillId="0" borderId="17" xfId="61" applyNumberFormat="1" applyFont="1" applyFill="1" applyBorder="1" applyAlignment="1">
      <alignment horizontal="center"/>
      <protection/>
    </xf>
    <xf numFmtId="1" fontId="6" fillId="0" borderId="18" xfId="61" applyNumberFormat="1" applyFont="1" applyFill="1" applyBorder="1" applyAlignment="1">
      <alignment horizontal="center"/>
      <protection/>
    </xf>
    <xf numFmtId="1" fontId="6" fillId="0" borderId="19" xfId="61" applyNumberFormat="1" applyFont="1" applyFill="1" applyBorder="1" applyAlignment="1">
      <alignment horizontal="center"/>
      <protection/>
    </xf>
    <xf numFmtId="1" fontId="6" fillId="0" borderId="26" xfId="61" applyNumberFormat="1" applyFont="1" applyFill="1" applyBorder="1" applyAlignment="1" quotePrefix="1">
      <alignment horizontal="center"/>
      <protection/>
    </xf>
    <xf numFmtId="1" fontId="6" fillId="0" borderId="30" xfId="61" applyNumberFormat="1" applyFont="1" applyFill="1" applyBorder="1" applyAlignment="1" quotePrefix="1">
      <alignment horizontal="center"/>
      <protection/>
    </xf>
    <xf numFmtId="1" fontId="6" fillId="0" borderId="27" xfId="61" applyNumberFormat="1" applyFont="1" applyFill="1" applyBorder="1" applyAlignment="1">
      <alignment horizontal="center"/>
      <protection/>
    </xf>
    <xf numFmtId="1" fontId="6" fillId="0" borderId="30" xfId="61" applyNumberFormat="1" applyFont="1" applyFill="1" applyBorder="1" applyAlignment="1">
      <alignment horizontal="center"/>
      <protection/>
    </xf>
    <xf numFmtId="1" fontId="6" fillId="0" borderId="26" xfId="61" applyNumberFormat="1" applyFont="1" applyFill="1" applyBorder="1" applyAlignment="1">
      <alignment horizontal="center"/>
      <protection/>
    </xf>
    <xf numFmtId="1" fontId="6" fillId="0" borderId="23" xfId="61" applyNumberFormat="1" applyFont="1" applyFill="1" applyBorder="1" applyAlignment="1" quotePrefix="1">
      <alignment horizontal="center"/>
      <protection/>
    </xf>
    <xf numFmtId="1" fontId="6" fillId="0" borderId="43" xfId="61" applyNumberFormat="1" applyFont="1" applyFill="1" applyBorder="1" applyAlignment="1">
      <alignment horizontal="center"/>
      <protection/>
    </xf>
    <xf numFmtId="1" fontId="6" fillId="0" borderId="22" xfId="61" applyNumberFormat="1" applyFont="1" applyFill="1" applyBorder="1" applyAlignment="1">
      <alignment horizontal="center"/>
      <protection/>
    </xf>
    <xf numFmtId="1" fontId="6" fillId="0" borderId="23" xfId="61" applyNumberFormat="1" applyFont="1" applyFill="1" applyBorder="1" applyAlignment="1">
      <alignment horizontal="center"/>
      <protection/>
    </xf>
    <xf numFmtId="1" fontId="6" fillId="0" borderId="48" xfId="61" applyNumberFormat="1" applyFont="1" applyFill="1" applyBorder="1" applyAlignment="1">
      <alignment horizontal="center"/>
      <protection/>
    </xf>
    <xf numFmtId="1" fontId="6" fillId="0" borderId="22" xfId="61" applyNumberFormat="1" applyFont="1" applyFill="1" applyBorder="1" applyAlignment="1" quotePrefix="1">
      <alignment horizontal="center"/>
      <protection/>
    </xf>
    <xf numFmtId="1" fontId="6" fillId="0" borderId="40" xfId="61" applyNumberFormat="1" applyFont="1" applyFill="1" applyBorder="1" applyAlignment="1">
      <alignment horizontal="center"/>
      <protection/>
    </xf>
    <xf numFmtId="1" fontId="6" fillId="0" borderId="41" xfId="61" applyNumberFormat="1" applyFont="1" applyFill="1" applyBorder="1" applyAlignment="1">
      <alignment horizontal="center"/>
      <protection/>
    </xf>
    <xf numFmtId="1" fontId="6" fillId="0" borderId="42" xfId="61" applyNumberFormat="1" applyFont="1" applyFill="1" applyBorder="1" applyAlignment="1">
      <alignment horizontal="center"/>
      <protection/>
    </xf>
    <xf numFmtId="1" fontId="6" fillId="0" borderId="33" xfId="61" applyNumberFormat="1" applyFont="1" applyFill="1" applyBorder="1" applyAlignment="1">
      <alignment horizontal="center"/>
      <protection/>
    </xf>
    <xf numFmtId="1" fontId="6" fillId="0" borderId="14" xfId="61" applyNumberFormat="1" applyFont="1" applyFill="1" applyBorder="1" applyAlignment="1">
      <alignment horizontal="center"/>
      <protection/>
    </xf>
    <xf numFmtId="1" fontId="6" fillId="0" borderId="13" xfId="61" applyNumberFormat="1" applyFont="1" applyFill="1" applyBorder="1" applyAlignment="1">
      <alignment horizontal="center"/>
      <protection/>
    </xf>
    <xf numFmtId="1" fontId="6" fillId="0" borderId="29" xfId="61" applyNumberFormat="1" applyFont="1" applyFill="1" applyBorder="1" applyAlignment="1">
      <alignment horizontal="center"/>
      <protection/>
    </xf>
    <xf numFmtId="1" fontId="6" fillId="0" borderId="16" xfId="61" applyNumberFormat="1" applyFont="1" applyFill="1" applyBorder="1" applyAlignment="1" quotePrefix="1">
      <alignment horizontal="center"/>
      <protection/>
    </xf>
    <xf numFmtId="1" fontId="6" fillId="0" borderId="15" xfId="61" applyNumberFormat="1" applyFont="1" applyFill="1" applyBorder="1" applyAlignment="1" quotePrefix="1">
      <alignment horizontal="center"/>
      <protection/>
    </xf>
    <xf numFmtId="1" fontId="6" fillId="0" borderId="17" xfId="61" applyNumberFormat="1" applyFont="1" applyFill="1" applyBorder="1" applyAlignment="1" quotePrefix="1">
      <alignment horizontal="center"/>
      <protection/>
    </xf>
    <xf numFmtId="1" fontId="6" fillId="0" borderId="14" xfId="61" applyNumberFormat="1" applyFont="1" applyFill="1" applyBorder="1" applyAlignment="1" quotePrefix="1">
      <alignment horizontal="center"/>
      <protection/>
    </xf>
    <xf numFmtId="1" fontId="6" fillId="0" borderId="13" xfId="61" applyNumberFormat="1" applyFont="1" applyFill="1" applyBorder="1" applyAlignment="1" quotePrefix="1">
      <alignment horizontal="center"/>
      <protection/>
    </xf>
    <xf numFmtId="0" fontId="6" fillId="0" borderId="30" xfId="42" applyNumberFormat="1" applyFont="1" applyFill="1" applyBorder="1" applyAlignment="1" quotePrefix="1">
      <alignment horizontal="center"/>
    </xf>
    <xf numFmtId="0" fontId="6" fillId="0" borderId="9" xfId="42" applyNumberFormat="1" applyFont="1" applyFill="1" applyBorder="1" applyAlignment="1" quotePrefix="1">
      <alignment horizontal="center"/>
    </xf>
    <xf numFmtId="1" fontId="6" fillId="0" borderId="30" xfId="42" applyNumberFormat="1" applyFont="1" applyFill="1" applyBorder="1" applyAlignment="1">
      <alignment horizontal="center"/>
    </xf>
    <xf numFmtId="1" fontId="6" fillId="0" borderId="9" xfId="42" applyNumberFormat="1" applyFont="1" applyFill="1" applyBorder="1" applyAlignment="1">
      <alignment horizontal="center"/>
    </xf>
    <xf numFmtId="1" fontId="6" fillId="0" borderId="26" xfId="42" applyNumberFormat="1" applyFont="1" applyFill="1" applyBorder="1" applyAlignment="1">
      <alignment horizontal="center"/>
    </xf>
    <xf numFmtId="1" fontId="6" fillId="0" borderId="26" xfId="42" applyNumberFormat="1" applyFont="1" applyFill="1" applyBorder="1" applyAlignment="1" quotePrefix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" fontId="6" fillId="0" borderId="22" xfId="42" applyNumberFormat="1" applyFont="1" applyFill="1" applyBorder="1" applyAlignment="1">
      <alignment horizontal="center"/>
    </xf>
    <xf numFmtId="1" fontId="6" fillId="0" borderId="21" xfId="42" applyNumberFormat="1" applyFont="1" applyFill="1" applyBorder="1" applyAlignment="1">
      <alignment horizontal="center"/>
    </xf>
    <xf numFmtId="1" fontId="6" fillId="0" borderId="23" xfId="42" applyNumberFormat="1" applyFont="1" applyFill="1" applyBorder="1" applyAlignment="1" quotePrefix="1">
      <alignment horizontal="center"/>
    </xf>
    <xf numFmtId="49" fontId="10" fillId="32" borderId="46" xfId="0" applyNumberFormat="1" applyFont="1" applyFill="1" applyBorder="1" applyAlignment="1">
      <alignment horizontal="center"/>
    </xf>
    <xf numFmtId="1" fontId="6" fillId="0" borderId="19" xfId="61" applyNumberFormat="1" applyFont="1" applyFill="1" applyBorder="1" applyAlignment="1" quotePrefix="1">
      <alignment horizontal="center"/>
      <protection/>
    </xf>
    <xf numFmtId="1" fontId="6" fillId="0" borderId="28" xfId="61" applyNumberFormat="1" applyFont="1" applyFill="1" applyBorder="1" applyAlignment="1">
      <alignment horizontal="center"/>
      <protection/>
    </xf>
    <xf numFmtId="0" fontId="12" fillId="32" borderId="19" xfId="62" applyNumberFormat="1" applyFont="1" applyFill="1" applyBorder="1" applyAlignment="1">
      <alignment horizontal="center"/>
      <protection/>
    </xf>
    <xf numFmtId="0" fontId="12" fillId="32" borderId="15" xfId="62" applyNumberFormat="1" applyFont="1" applyFill="1" applyBorder="1" applyAlignment="1">
      <alignment horizontal="center"/>
      <protection/>
    </xf>
    <xf numFmtId="49" fontId="10" fillId="32" borderId="16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6" fillId="0" borderId="23" xfId="42" applyNumberFormat="1" applyFont="1" applyFill="1" applyBorder="1" applyAlignment="1">
      <alignment horizontal="center"/>
    </xf>
    <xf numFmtId="1" fontId="6" fillId="0" borderId="24" xfId="42" applyNumberFormat="1" applyFont="1" applyFill="1" applyBorder="1" applyAlignment="1">
      <alignment horizontal="center"/>
    </xf>
    <xf numFmtId="1" fontId="6" fillId="0" borderId="25" xfId="42" applyNumberFormat="1" applyFont="1" applyFill="1" applyBorder="1" applyAlignment="1" quotePrefix="1">
      <alignment horizontal="center"/>
    </xf>
    <xf numFmtId="1" fontId="6" fillId="0" borderId="47" xfId="42" applyNumberFormat="1" applyFont="1" applyFill="1" applyBorder="1" applyAlignment="1">
      <alignment horizontal="center"/>
    </xf>
    <xf numFmtId="1" fontId="6" fillId="0" borderId="48" xfId="42" applyNumberFormat="1" applyFont="1" applyFill="1" applyBorder="1" applyAlignment="1" quotePrefix="1">
      <alignment horizontal="center"/>
    </xf>
    <xf numFmtId="1" fontId="6" fillId="0" borderId="24" xfId="42" applyNumberFormat="1" applyFont="1" applyFill="1" applyBorder="1" applyAlignment="1" quotePrefix="1">
      <alignment horizontal="center"/>
    </xf>
    <xf numFmtId="1" fontId="6" fillId="0" borderId="9" xfId="42" applyNumberFormat="1" applyFont="1" applyFill="1" applyBorder="1" applyAlignment="1" quotePrefix="1">
      <alignment horizontal="center"/>
    </xf>
    <xf numFmtId="1" fontId="6" fillId="0" borderId="47" xfId="42" applyNumberFormat="1" applyFont="1" applyFill="1" applyBorder="1" applyAlignment="1" quotePrefix="1">
      <alignment horizontal="center"/>
    </xf>
    <xf numFmtId="1" fontId="6" fillId="0" borderId="21" xfId="42" applyNumberFormat="1" applyFont="1" applyFill="1" applyBorder="1" applyAlignment="1" quotePrefix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8" xfId="0" applyNumberFormat="1" applyFont="1" applyFill="1" applyBorder="1" applyAlignment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0" fontId="6" fillId="0" borderId="0" xfId="61" applyNumberFormat="1" applyFont="1" applyFill="1" applyBorder="1" applyAlignment="1">
      <alignment horizontal="center"/>
      <protection/>
    </xf>
    <xf numFmtId="0" fontId="6" fillId="8" borderId="20" xfId="63" applyFont="1" applyFill="1" applyBorder="1" applyAlignment="1">
      <alignment horizontal="center"/>
      <protection/>
    </xf>
    <xf numFmtId="0" fontId="6" fillId="8" borderId="12" xfId="63" applyFont="1" applyFill="1" applyBorder="1" applyAlignment="1">
      <alignment horizontal="center"/>
      <protection/>
    </xf>
    <xf numFmtId="0" fontId="6" fillId="8" borderId="12" xfId="63" applyFont="1" applyFill="1" applyBorder="1" applyAlignment="1" quotePrefix="1">
      <alignment horizontal="center"/>
      <protection/>
    </xf>
    <xf numFmtId="1" fontId="12" fillId="0" borderId="28" xfId="62" applyFont="1" applyFill="1" applyBorder="1" applyAlignment="1">
      <alignment horizontal="center"/>
      <protection/>
    </xf>
    <xf numFmtId="1" fontId="12" fillId="0" borderId="0" xfId="62" applyFont="1" applyFill="1" applyBorder="1" applyAlignment="1">
      <alignment horizontal="center"/>
      <protection/>
    </xf>
    <xf numFmtId="0" fontId="12" fillId="0" borderId="27" xfId="62" applyNumberFormat="1" applyFont="1" applyFill="1" applyBorder="1" applyAlignment="1">
      <alignment horizontal="center"/>
      <protection/>
    </xf>
    <xf numFmtId="1" fontId="10" fillId="0" borderId="0" xfId="0" applyNumberFormat="1" applyFont="1" applyAlignment="1">
      <alignment horizontal="center"/>
    </xf>
    <xf numFmtId="0" fontId="12" fillId="0" borderId="0" xfId="61" applyNumberFormat="1" applyFont="1" applyFill="1" applyBorder="1" applyAlignment="1">
      <alignment horizontal="center"/>
      <protection/>
    </xf>
    <xf numFmtId="1" fontId="9" fillId="0" borderId="24" xfId="0" applyNumberFormat="1" applyFont="1" applyBorder="1" applyAlignment="1">
      <alignment horizontal="center"/>
    </xf>
    <xf numFmtId="0" fontId="6" fillId="33" borderId="12" xfId="63" applyFont="1" applyFill="1" applyBorder="1" applyAlignment="1">
      <alignment horizontal="center"/>
      <protection/>
    </xf>
    <xf numFmtId="1" fontId="6" fillId="0" borderId="25" xfId="42" applyNumberFormat="1" applyFont="1" applyFill="1" applyBorder="1" applyAlignment="1">
      <alignment horizontal="center"/>
    </xf>
    <xf numFmtId="1" fontId="6" fillId="0" borderId="49" xfId="61" applyNumberFormat="1" applyFont="1" applyFill="1" applyBorder="1" applyAlignment="1">
      <alignment horizontal="center"/>
      <protection/>
    </xf>
    <xf numFmtId="1" fontId="6" fillId="0" borderId="50" xfId="61" applyNumberFormat="1" applyFont="1" applyFill="1" applyBorder="1" applyAlignment="1">
      <alignment horizontal="center"/>
      <protection/>
    </xf>
    <xf numFmtId="1" fontId="6" fillId="0" borderId="51" xfId="61" applyNumberFormat="1" applyFont="1" applyFill="1" applyBorder="1" applyAlignment="1">
      <alignment horizontal="center"/>
      <protection/>
    </xf>
    <xf numFmtId="0" fontId="12" fillId="32" borderId="27" xfId="42" applyNumberFormat="1" applyFont="1" applyFill="1" applyBorder="1" applyAlignment="1">
      <alignment horizontal="center"/>
    </xf>
    <xf numFmtId="0" fontId="12" fillId="32" borderId="19" xfId="42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00" fontId="10" fillId="32" borderId="39" xfId="0" applyNumberFormat="1" applyFont="1" applyFill="1" applyBorder="1" applyAlignment="1">
      <alignment horizontal="center" vertical="center" wrapText="1"/>
    </xf>
    <xf numFmtId="200" fontId="10" fillId="32" borderId="36" xfId="0" applyNumberFormat="1" applyFont="1" applyFill="1" applyBorder="1" applyAlignment="1">
      <alignment horizontal="center" vertical="center" wrapText="1"/>
    </xf>
    <xf numFmtId="200" fontId="10" fillId="32" borderId="46" xfId="0" applyNumberFormat="1" applyFont="1" applyFill="1" applyBorder="1" applyAlignment="1">
      <alignment horizontal="center" vertical="center" wrapText="1"/>
    </xf>
    <xf numFmtId="16" fontId="10" fillId="32" borderId="35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6" fontId="10" fillId="32" borderId="45" xfId="0" applyNumberFormat="1" applyFont="1" applyFill="1" applyBorder="1" applyAlignment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8" xfId="0" applyNumberFormat="1" applyFont="1" applyFill="1" applyBorder="1" applyAlignment="1">
      <alignment horizontal="center"/>
    </xf>
    <xf numFmtId="16" fontId="10" fillId="32" borderId="44" xfId="0" applyNumberFormat="1" applyFont="1" applyFill="1" applyBorder="1" applyAlignment="1">
      <alignment horizontal="center"/>
    </xf>
    <xf numFmtId="16" fontId="10" fillId="32" borderId="46" xfId="0" applyNumberFormat="1" applyFont="1" applyFill="1" applyBorder="1" applyAlignment="1">
      <alignment horizontal="center"/>
    </xf>
    <xf numFmtId="16" fontId="10" fillId="32" borderId="52" xfId="0" applyNumberFormat="1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16" fontId="10" fillId="32" borderId="38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" fontId="10" fillId="32" borderId="39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14" fillId="0" borderId="54" xfId="0" applyFont="1" applyBorder="1" applyAlignment="1">
      <alignment horizontal="right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00" fontId="10" fillId="32" borderId="52" xfId="0" applyNumberFormat="1" applyFont="1" applyFill="1" applyBorder="1" applyAlignment="1">
      <alignment horizontal="center" vertical="center" wrapText="1"/>
    </xf>
    <xf numFmtId="200" fontId="10" fillId="32" borderId="53" xfId="0" applyNumberFormat="1" applyFont="1" applyFill="1" applyBorder="1" applyAlignment="1">
      <alignment horizontal="center" vertical="center" wrapText="1"/>
    </xf>
    <xf numFmtId="200" fontId="10" fillId="32" borderId="55" xfId="0" applyNumberFormat="1" applyFont="1" applyFill="1" applyBorder="1" applyAlignment="1">
      <alignment horizontal="center" vertical="center" wrapText="1"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0" applyNumberFormat="1" applyFont="1" applyFill="1" applyBorder="1" applyAlignment="1">
      <alignment horizontal="center" vertical="center" wrapText="1"/>
    </xf>
    <xf numFmtId="1" fontId="10" fillId="32" borderId="55" xfId="0" applyNumberFormat="1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TSNUM" xfId="61"/>
    <cellStyle name="PTSTOT" xfId="62"/>
    <cellStyle name="PTSTX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0</xdr:rowOff>
    </xdr:from>
    <xdr:to>
      <xdr:col>3</xdr:col>
      <xdr:colOff>438150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0</xdr:row>
      <xdr:rowOff>66675</xdr:rowOff>
    </xdr:from>
    <xdr:to>
      <xdr:col>5</xdr:col>
      <xdr:colOff>276225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6675"/>
          <a:ext cx="187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4</xdr:col>
      <xdr:colOff>190500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1885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0</xdr:rowOff>
    </xdr:from>
    <xdr:to>
      <xdr:col>4</xdr:col>
      <xdr:colOff>142875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0</xdr:row>
      <xdr:rowOff>0</xdr:rowOff>
    </xdr:from>
    <xdr:to>
      <xdr:col>4</xdr:col>
      <xdr:colOff>228600</xdr:colOff>
      <xdr:row>22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1638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7"/>
  <sheetViews>
    <sheetView tabSelected="1" zoomScale="85" zoomScaleNormal="85" zoomScalePageLayoutView="0" workbookViewId="0" topLeftCell="A1">
      <selection activeCell="AC14" sqref="AC14"/>
    </sheetView>
  </sheetViews>
  <sheetFormatPr defaultColWidth="9.140625" defaultRowHeight="12.75"/>
  <cols>
    <col min="1" max="1" width="3.28125" style="1" bestFit="1" customWidth="1"/>
    <col min="2" max="2" width="20.421875" style="3" customWidth="1"/>
    <col min="3" max="3" width="8.28125" style="13" bestFit="1" customWidth="1"/>
    <col min="4" max="4" width="9.8515625" style="13" customWidth="1"/>
    <col min="5" max="6" width="4.7109375" style="14" customWidth="1"/>
    <col min="7" max="7" width="4.7109375" style="21" customWidth="1"/>
    <col min="8" max="28" width="4.7109375" style="14" customWidth="1"/>
    <col min="29" max="29" width="7.7109375" style="23" bestFit="1" customWidth="1"/>
    <col min="30" max="16384" width="9.140625" style="3" customWidth="1"/>
  </cols>
  <sheetData>
    <row r="1" spans="2:29" ht="15">
      <c r="B1" s="253" t="s">
        <v>47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2:29" ht="1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2:29" ht="12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2:29" ht="15" customHeight="1" thickBo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s="5" customFormat="1" ht="15" customHeight="1">
      <c r="A5" s="4"/>
      <c r="B5" s="255" t="s">
        <v>0</v>
      </c>
      <c r="C5" s="250" t="s">
        <v>19</v>
      </c>
      <c r="D5" s="248" t="s">
        <v>3</v>
      </c>
      <c r="E5" s="245" t="s">
        <v>7</v>
      </c>
      <c r="F5" s="245"/>
      <c r="G5" s="245"/>
      <c r="H5" s="244" t="s">
        <v>7</v>
      </c>
      <c r="I5" s="245"/>
      <c r="J5" s="252"/>
      <c r="K5" s="245" t="s">
        <v>7</v>
      </c>
      <c r="L5" s="245"/>
      <c r="M5" s="245"/>
      <c r="N5" s="244" t="s">
        <v>7</v>
      </c>
      <c r="O5" s="245"/>
      <c r="P5" s="252"/>
      <c r="Q5" s="245" t="s">
        <v>7</v>
      </c>
      <c r="R5" s="245"/>
      <c r="S5" s="245"/>
      <c r="T5" s="244" t="s">
        <v>7</v>
      </c>
      <c r="U5" s="245"/>
      <c r="V5" s="245"/>
      <c r="W5" s="244" t="s">
        <v>7</v>
      </c>
      <c r="X5" s="245"/>
      <c r="Y5" s="245"/>
      <c r="Z5" s="244" t="s">
        <v>7</v>
      </c>
      <c r="AA5" s="245"/>
      <c r="AB5" s="252"/>
      <c r="AC5" s="237" t="s">
        <v>6</v>
      </c>
    </row>
    <row r="6" spans="1:29" s="7" customFormat="1" ht="14.25">
      <c r="A6" s="6"/>
      <c r="B6" s="249"/>
      <c r="C6" s="251"/>
      <c r="D6" s="249"/>
      <c r="E6" s="241">
        <v>43526</v>
      </c>
      <c r="F6" s="241"/>
      <c r="G6" s="241"/>
      <c r="H6" s="240">
        <v>43554</v>
      </c>
      <c r="I6" s="241"/>
      <c r="J6" s="242"/>
      <c r="K6" s="241">
        <f>+CBR!K8</f>
        <v>43582</v>
      </c>
      <c r="L6" s="241"/>
      <c r="M6" s="241"/>
      <c r="N6" s="240">
        <f>+CBR!N8</f>
        <v>43610</v>
      </c>
      <c r="O6" s="241"/>
      <c r="P6" s="242"/>
      <c r="Q6" s="240">
        <f>+CBR!Q8</f>
        <v>43631</v>
      </c>
      <c r="R6" s="241"/>
      <c r="S6" s="242"/>
      <c r="T6" s="240">
        <f>+CBR!T8</f>
        <v>43666</v>
      </c>
      <c r="U6" s="241"/>
      <c r="V6" s="241"/>
      <c r="W6" s="240">
        <v>43701</v>
      </c>
      <c r="X6" s="241"/>
      <c r="Y6" s="241"/>
      <c r="Z6" s="240">
        <v>43743</v>
      </c>
      <c r="AA6" s="241"/>
      <c r="AB6" s="242"/>
      <c r="AC6" s="238"/>
    </row>
    <row r="7" spans="1:29" s="7" customFormat="1" ht="14.25">
      <c r="A7" s="6"/>
      <c r="B7" s="249"/>
      <c r="C7" s="251"/>
      <c r="D7" s="249"/>
      <c r="E7" s="243" t="s">
        <v>5</v>
      </c>
      <c r="F7" s="243"/>
      <c r="G7" s="243"/>
      <c r="H7" s="246" t="s">
        <v>12</v>
      </c>
      <c r="I7" s="243"/>
      <c r="J7" s="247"/>
      <c r="K7" s="243" t="s">
        <v>13</v>
      </c>
      <c r="L7" s="243"/>
      <c r="M7" s="243"/>
      <c r="N7" s="246" t="s">
        <v>14</v>
      </c>
      <c r="O7" s="243"/>
      <c r="P7" s="247"/>
      <c r="Q7" s="243" t="s">
        <v>15</v>
      </c>
      <c r="R7" s="243"/>
      <c r="S7" s="243"/>
      <c r="T7" s="246" t="s">
        <v>16</v>
      </c>
      <c r="U7" s="243"/>
      <c r="V7" s="243"/>
      <c r="W7" s="246" t="s">
        <v>18</v>
      </c>
      <c r="X7" s="243"/>
      <c r="Y7" s="243"/>
      <c r="Z7" s="246" t="s">
        <v>18</v>
      </c>
      <c r="AA7" s="243"/>
      <c r="AB7" s="247"/>
      <c r="AC7" s="238"/>
    </row>
    <row r="8" spans="1:29" s="8" customFormat="1" ht="14.25">
      <c r="A8" s="1"/>
      <c r="B8" s="249"/>
      <c r="C8" s="251"/>
      <c r="D8" s="249"/>
      <c r="E8" s="48" t="s">
        <v>1</v>
      </c>
      <c r="F8" s="39" t="s">
        <v>2</v>
      </c>
      <c r="G8" s="49" t="s">
        <v>8</v>
      </c>
      <c r="H8" s="38" t="s">
        <v>1</v>
      </c>
      <c r="I8" s="39" t="s">
        <v>2</v>
      </c>
      <c r="J8" s="41" t="s">
        <v>8</v>
      </c>
      <c r="K8" s="48" t="s">
        <v>1</v>
      </c>
      <c r="L8" s="39" t="s">
        <v>2</v>
      </c>
      <c r="M8" s="42" t="s">
        <v>8</v>
      </c>
      <c r="N8" s="38" t="s">
        <v>1</v>
      </c>
      <c r="O8" s="39" t="s">
        <v>2</v>
      </c>
      <c r="P8" s="41" t="s">
        <v>8</v>
      </c>
      <c r="Q8" s="48" t="s">
        <v>1</v>
      </c>
      <c r="R8" s="39" t="s">
        <v>2</v>
      </c>
      <c r="S8" s="42" t="s">
        <v>8</v>
      </c>
      <c r="T8" s="38" t="s">
        <v>1</v>
      </c>
      <c r="U8" s="39" t="s">
        <v>2</v>
      </c>
      <c r="V8" s="42" t="s">
        <v>8</v>
      </c>
      <c r="W8" s="38" t="s">
        <v>1</v>
      </c>
      <c r="X8" s="39" t="s">
        <v>2</v>
      </c>
      <c r="Y8" s="42" t="s">
        <v>8</v>
      </c>
      <c r="Z8" s="38" t="s">
        <v>1</v>
      </c>
      <c r="AA8" s="39" t="s">
        <v>2</v>
      </c>
      <c r="AB8" s="41" t="s">
        <v>8</v>
      </c>
      <c r="AC8" s="239"/>
    </row>
    <row r="9" spans="1:29" ht="14.25">
      <c r="A9" s="1">
        <v>1</v>
      </c>
      <c r="B9" s="44" t="s">
        <v>36</v>
      </c>
      <c r="C9" s="62">
        <v>11</v>
      </c>
      <c r="D9" s="20">
        <v>7873</v>
      </c>
      <c r="E9" s="92">
        <v>25</v>
      </c>
      <c r="F9" s="93">
        <v>25</v>
      </c>
      <c r="G9" s="94">
        <v>25</v>
      </c>
      <c r="H9" s="95">
        <v>0</v>
      </c>
      <c r="I9" s="93">
        <v>0</v>
      </c>
      <c r="J9" s="96">
        <v>20</v>
      </c>
      <c r="K9" s="185"/>
      <c r="L9" s="186"/>
      <c r="M9" s="187"/>
      <c r="N9" s="204"/>
      <c r="O9" s="186"/>
      <c r="P9" s="205"/>
      <c r="Q9" s="185"/>
      <c r="R9" s="186"/>
      <c r="S9" s="188"/>
      <c r="T9" s="204">
        <v>25</v>
      </c>
      <c r="U9" s="186">
        <v>25</v>
      </c>
      <c r="V9" s="188">
        <v>25</v>
      </c>
      <c r="W9" s="208"/>
      <c r="X9" s="209"/>
      <c r="Y9" s="188"/>
      <c r="Z9" s="208">
        <v>13</v>
      </c>
      <c r="AA9" s="209">
        <v>16</v>
      </c>
      <c r="AB9" s="205">
        <v>13</v>
      </c>
      <c r="AC9" s="233">
        <f aca="true" t="shared" si="0" ref="AC9:AC14">SUM(E9:AB9)</f>
        <v>212</v>
      </c>
    </row>
    <row r="10" spans="1:29" ht="14.25">
      <c r="A10" s="1">
        <f>+A9+1</f>
        <v>2</v>
      </c>
      <c r="B10" s="44" t="s">
        <v>30</v>
      </c>
      <c r="C10" s="62">
        <v>12</v>
      </c>
      <c r="D10" s="20">
        <v>10103</v>
      </c>
      <c r="E10" s="92">
        <v>11</v>
      </c>
      <c r="F10" s="93">
        <v>16</v>
      </c>
      <c r="G10" s="94">
        <v>20</v>
      </c>
      <c r="H10" s="95">
        <v>20</v>
      </c>
      <c r="I10" s="93">
        <v>20</v>
      </c>
      <c r="J10" s="96">
        <v>0</v>
      </c>
      <c r="K10" s="185"/>
      <c r="L10" s="186"/>
      <c r="M10" s="187"/>
      <c r="N10" s="204"/>
      <c r="O10" s="186"/>
      <c r="P10" s="205"/>
      <c r="Q10" s="185"/>
      <c r="R10" s="186"/>
      <c r="S10" s="188"/>
      <c r="T10" s="204">
        <v>16</v>
      </c>
      <c r="U10" s="186">
        <v>16</v>
      </c>
      <c r="V10" s="188">
        <v>11</v>
      </c>
      <c r="W10" s="208"/>
      <c r="X10" s="209"/>
      <c r="Y10" s="188"/>
      <c r="Z10" s="208">
        <v>11</v>
      </c>
      <c r="AA10" s="209">
        <v>10</v>
      </c>
      <c r="AB10" s="205">
        <v>10</v>
      </c>
      <c r="AC10" s="233">
        <f t="shared" si="0"/>
        <v>161</v>
      </c>
    </row>
    <row r="11" spans="1:29" ht="14.25">
      <c r="A11" s="1">
        <f>+A10+1</f>
        <v>3</v>
      </c>
      <c r="B11" s="44" t="s">
        <v>38</v>
      </c>
      <c r="C11" s="62">
        <v>22</v>
      </c>
      <c r="D11" s="20">
        <v>13764</v>
      </c>
      <c r="E11" s="92">
        <v>20</v>
      </c>
      <c r="F11" s="93">
        <v>0</v>
      </c>
      <c r="G11" s="94">
        <v>0</v>
      </c>
      <c r="H11" s="95">
        <v>0</v>
      </c>
      <c r="I11" s="93">
        <v>16</v>
      </c>
      <c r="J11" s="96">
        <v>25</v>
      </c>
      <c r="K11" s="185"/>
      <c r="L11" s="186"/>
      <c r="M11" s="187"/>
      <c r="N11" s="204"/>
      <c r="O11" s="186"/>
      <c r="P11" s="205"/>
      <c r="Q11" s="185"/>
      <c r="R11" s="186"/>
      <c r="S11" s="188"/>
      <c r="T11" s="204">
        <v>20</v>
      </c>
      <c r="U11" s="186">
        <v>11</v>
      </c>
      <c r="V11" s="188">
        <v>20</v>
      </c>
      <c r="W11" s="208"/>
      <c r="X11" s="209"/>
      <c r="Y11" s="188"/>
      <c r="Z11" s="208">
        <v>16</v>
      </c>
      <c r="AA11" s="209">
        <v>13</v>
      </c>
      <c r="AB11" s="205">
        <v>16</v>
      </c>
      <c r="AC11" s="233">
        <f t="shared" si="0"/>
        <v>157</v>
      </c>
    </row>
    <row r="12" spans="1:29" ht="14.25">
      <c r="A12" s="1">
        <f>+A11+1</f>
        <v>4</v>
      </c>
      <c r="B12" s="44" t="s">
        <v>46</v>
      </c>
      <c r="C12" s="62">
        <v>18</v>
      </c>
      <c r="D12" s="228">
        <v>19597</v>
      </c>
      <c r="E12" s="183">
        <v>10</v>
      </c>
      <c r="F12" s="184">
        <v>11</v>
      </c>
      <c r="G12" s="94">
        <v>11</v>
      </c>
      <c r="H12" s="95">
        <v>16</v>
      </c>
      <c r="I12" s="93">
        <v>25</v>
      </c>
      <c r="J12" s="96">
        <v>0</v>
      </c>
      <c r="K12" s="185"/>
      <c r="L12" s="186"/>
      <c r="M12" s="187"/>
      <c r="N12" s="204"/>
      <c r="O12" s="186"/>
      <c r="P12" s="229"/>
      <c r="Q12" s="185"/>
      <c r="R12" s="186"/>
      <c r="S12" s="187"/>
      <c r="T12" s="204">
        <v>13</v>
      </c>
      <c r="U12" s="186">
        <v>20</v>
      </c>
      <c r="V12" s="187">
        <v>13</v>
      </c>
      <c r="W12" s="204"/>
      <c r="X12" s="186"/>
      <c r="Y12" s="187"/>
      <c r="Z12" s="204">
        <v>10</v>
      </c>
      <c r="AA12" s="186">
        <v>11</v>
      </c>
      <c r="AB12" s="229">
        <v>11</v>
      </c>
      <c r="AC12" s="233">
        <f t="shared" si="0"/>
        <v>151</v>
      </c>
    </row>
    <row r="13" spans="1:29" ht="14.25">
      <c r="A13" s="1">
        <f>+A12+1</f>
        <v>5</v>
      </c>
      <c r="B13" s="45" t="s">
        <v>28</v>
      </c>
      <c r="C13" s="64">
        <v>13</v>
      </c>
      <c r="D13" s="34">
        <v>9824</v>
      </c>
      <c r="E13" s="103">
        <v>13</v>
      </c>
      <c r="F13" s="101">
        <v>13</v>
      </c>
      <c r="G13" s="99">
        <v>16</v>
      </c>
      <c r="H13" s="100">
        <v>25</v>
      </c>
      <c r="I13" s="101">
        <v>11</v>
      </c>
      <c r="J13" s="102">
        <v>0</v>
      </c>
      <c r="K13" s="191"/>
      <c r="L13" s="192"/>
      <c r="M13" s="193"/>
      <c r="N13" s="206"/>
      <c r="O13" s="192"/>
      <c r="P13" s="207"/>
      <c r="Q13" s="191"/>
      <c r="R13" s="192"/>
      <c r="S13" s="193"/>
      <c r="T13" s="206">
        <v>11</v>
      </c>
      <c r="U13" s="192">
        <v>13</v>
      </c>
      <c r="V13" s="193">
        <v>16</v>
      </c>
      <c r="W13" s="210"/>
      <c r="X13" s="211"/>
      <c r="Y13" s="193"/>
      <c r="Z13" s="208"/>
      <c r="AA13" s="209"/>
      <c r="AB13" s="205"/>
      <c r="AC13" s="233">
        <f t="shared" si="0"/>
        <v>118</v>
      </c>
    </row>
    <row r="14" spans="1:29" ht="14.25">
      <c r="A14" s="1">
        <f>+A13+1</f>
        <v>6</v>
      </c>
      <c r="B14" s="45" t="s">
        <v>29</v>
      </c>
      <c r="C14" s="64">
        <v>69</v>
      </c>
      <c r="D14" s="34">
        <v>10477</v>
      </c>
      <c r="E14" s="97">
        <v>16</v>
      </c>
      <c r="F14" s="98">
        <v>20</v>
      </c>
      <c r="G14" s="99">
        <v>13</v>
      </c>
      <c r="H14" s="100">
        <v>13</v>
      </c>
      <c r="I14" s="101">
        <v>13</v>
      </c>
      <c r="J14" s="102">
        <v>0</v>
      </c>
      <c r="K14" s="191"/>
      <c r="L14" s="192"/>
      <c r="M14" s="203"/>
      <c r="N14" s="206"/>
      <c r="O14" s="192"/>
      <c r="P14" s="207"/>
      <c r="Q14" s="191"/>
      <c r="R14" s="192"/>
      <c r="S14" s="193"/>
      <c r="T14" s="206"/>
      <c r="U14" s="192"/>
      <c r="V14" s="193"/>
      <c r="W14" s="210"/>
      <c r="X14" s="211"/>
      <c r="Y14" s="193"/>
      <c r="Z14" s="208"/>
      <c r="AA14" s="209"/>
      <c r="AB14" s="205"/>
      <c r="AC14" s="233">
        <f t="shared" si="0"/>
        <v>75</v>
      </c>
    </row>
    <row r="15" spans="2:29" ht="14.25">
      <c r="B15" s="45"/>
      <c r="C15" s="64"/>
      <c r="D15" s="91"/>
      <c r="E15" s="103"/>
      <c r="F15" s="101"/>
      <c r="G15" s="99"/>
      <c r="H15" s="100"/>
      <c r="I15" s="101"/>
      <c r="J15" s="102"/>
      <c r="K15" s="36"/>
      <c r="L15" s="35"/>
      <c r="M15" s="37"/>
      <c r="N15" s="206"/>
      <c r="O15" s="192"/>
      <c r="P15" s="207"/>
      <c r="Q15" s="191"/>
      <c r="R15" s="192"/>
      <c r="S15" s="193"/>
      <c r="T15" s="206"/>
      <c r="U15" s="192"/>
      <c r="V15" s="193"/>
      <c r="W15" s="210"/>
      <c r="X15" s="211"/>
      <c r="Y15" s="193"/>
      <c r="Z15" s="208"/>
      <c r="AA15" s="209"/>
      <c r="AB15" s="205"/>
      <c r="AC15" s="233">
        <f>SUM(E15:Y15)</f>
        <v>0</v>
      </c>
    </row>
    <row r="16" spans="2:29" ht="15" thickBot="1">
      <c r="B16" s="51"/>
      <c r="C16" s="52"/>
      <c r="D16" s="53"/>
      <c r="E16" s="104"/>
      <c r="F16" s="105"/>
      <c r="G16" s="106"/>
      <c r="H16" s="107"/>
      <c r="I16" s="105"/>
      <c r="J16" s="108"/>
      <c r="K16" s="27"/>
      <c r="L16" s="28"/>
      <c r="M16" s="26"/>
      <c r="N16" s="155"/>
      <c r="O16" s="156"/>
      <c r="P16" s="180"/>
      <c r="Q16" s="27"/>
      <c r="R16" s="28"/>
      <c r="S16" s="26"/>
      <c r="T16" s="29"/>
      <c r="U16" s="28"/>
      <c r="V16" s="24"/>
      <c r="W16" s="29"/>
      <c r="X16" s="28"/>
      <c r="Y16" s="24"/>
      <c r="Z16" s="29"/>
      <c r="AA16" s="28"/>
      <c r="AB16" s="30"/>
      <c r="AC16" s="234">
        <f>SUM(E16:Y16)</f>
        <v>0</v>
      </c>
    </row>
    <row r="17" spans="1:29" s="12" customFormat="1" ht="14.25">
      <c r="A17" s="9"/>
      <c r="B17" s="10"/>
      <c r="C17" s="11"/>
      <c r="D17" s="11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5"/>
      <c r="X17" s="235"/>
      <c r="Y17" s="235"/>
      <c r="Z17" s="15"/>
      <c r="AA17" s="15"/>
      <c r="AB17" s="15"/>
      <c r="AC17" s="22"/>
    </row>
    <row r="18" ht="14.25">
      <c r="F18" s="225"/>
    </row>
    <row r="20" spans="5:7" ht="14.25">
      <c r="E20" s="13"/>
      <c r="G20" s="14"/>
    </row>
    <row r="21" spans="5:7" ht="14.25">
      <c r="E21" s="13"/>
      <c r="G21" s="14"/>
    </row>
    <row r="22" spans="5:7" ht="14.25">
      <c r="E22" s="13"/>
      <c r="G22" s="14"/>
    </row>
    <row r="23" spans="5:7" ht="14.25">
      <c r="E23" s="13"/>
      <c r="G23" s="14"/>
    </row>
    <row r="24" spans="5:7" ht="14.25">
      <c r="E24" s="13"/>
      <c r="G24" s="14"/>
    </row>
    <row r="25" spans="5:7" ht="14.25">
      <c r="E25" s="13"/>
      <c r="G25" s="14"/>
    </row>
    <row r="26" spans="5:7" ht="14.25">
      <c r="E26" s="13"/>
      <c r="G26" s="14"/>
    </row>
    <row r="27" spans="5:7" ht="14.25">
      <c r="E27" s="13"/>
      <c r="G27" s="14"/>
    </row>
  </sheetData>
  <sheetProtection/>
  <mergeCells count="36">
    <mergeCell ref="Z5:AB5"/>
    <mergeCell ref="Z6:AB6"/>
    <mergeCell ref="Z7:AB7"/>
    <mergeCell ref="B1:AC4"/>
    <mergeCell ref="H5:J5"/>
    <mergeCell ref="H7:J7"/>
    <mergeCell ref="H6:J6"/>
    <mergeCell ref="N5:P5"/>
    <mergeCell ref="Q5:S5"/>
    <mergeCell ref="B5:B8"/>
    <mergeCell ref="T7:V7"/>
    <mergeCell ref="T6:V6"/>
    <mergeCell ref="E6:G6"/>
    <mergeCell ref="D5:D8"/>
    <mergeCell ref="E5:G5"/>
    <mergeCell ref="C5:C8"/>
    <mergeCell ref="T5:V5"/>
    <mergeCell ref="K5:M5"/>
    <mergeCell ref="E7:G7"/>
    <mergeCell ref="AC5:AC8"/>
    <mergeCell ref="N6:P6"/>
    <mergeCell ref="K7:M7"/>
    <mergeCell ref="W5:Y5"/>
    <mergeCell ref="W6:Y6"/>
    <mergeCell ref="W7:Y7"/>
    <mergeCell ref="K6:M6"/>
    <mergeCell ref="Q6:S6"/>
    <mergeCell ref="N7:P7"/>
    <mergeCell ref="Q7:S7"/>
    <mergeCell ref="W17:Y17"/>
    <mergeCell ref="T17:V17"/>
    <mergeCell ref="N17:P17"/>
    <mergeCell ref="Q17:S17"/>
    <mergeCell ref="E17:G17"/>
    <mergeCell ref="H17:J17"/>
    <mergeCell ref="K17:M1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Footer>&amp;L&amp;T  &amp;D&amp;CMOTORSPORT SA
011 466 2440&amp;RPAGE 1 OF&amp;N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6"/>
  <sheetViews>
    <sheetView zoomScale="85" zoomScaleNormal="85" zoomScalePageLayoutView="0" workbookViewId="0" topLeftCell="A1">
      <selection activeCell="D33" sqref="D33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9.28125" style="13" bestFit="1" customWidth="1"/>
    <col min="4" max="4" width="9.8515625" style="13" customWidth="1"/>
    <col min="5" max="6" width="4.7109375" style="14" customWidth="1"/>
    <col min="7" max="7" width="5.8515625" style="23" customWidth="1"/>
    <col min="8" max="28" width="4.7109375" style="14" customWidth="1"/>
    <col min="29" max="29" width="8.57421875" style="23" bestFit="1" customWidth="1"/>
    <col min="30" max="16384" width="9.140625" style="3" customWidth="1"/>
  </cols>
  <sheetData>
    <row r="1" spans="2:29" ht="15">
      <c r="B1" s="253" t="s">
        <v>48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2:29" ht="1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2:29" ht="1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s="12" customFormat="1" ht="15">
      <c r="A4" s="9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</row>
    <row r="5" spans="2:29" ht="14.25" customHeight="1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</row>
    <row r="6" spans="2:29" ht="3" customHeight="1" thickBot="1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</row>
    <row r="7" spans="1:29" ht="15" customHeight="1">
      <c r="A7" s="4"/>
      <c r="B7" s="255" t="s">
        <v>0</v>
      </c>
      <c r="C7" s="250" t="s">
        <v>4</v>
      </c>
      <c r="D7" s="248" t="s">
        <v>3</v>
      </c>
      <c r="E7" s="244" t="s">
        <v>7</v>
      </c>
      <c r="F7" s="245"/>
      <c r="G7" s="252"/>
      <c r="H7" s="244" t="s">
        <v>7</v>
      </c>
      <c r="I7" s="245"/>
      <c r="J7" s="252"/>
      <c r="K7" s="244" t="s">
        <v>7</v>
      </c>
      <c r="L7" s="245"/>
      <c r="M7" s="252"/>
      <c r="N7" s="244" t="s">
        <v>7</v>
      </c>
      <c r="O7" s="245"/>
      <c r="P7" s="252"/>
      <c r="Q7" s="244" t="s">
        <v>7</v>
      </c>
      <c r="R7" s="245"/>
      <c r="S7" s="252"/>
      <c r="T7" s="244" t="s">
        <v>7</v>
      </c>
      <c r="U7" s="245"/>
      <c r="V7" s="252"/>
      <c r="W7" s="244" t="s">
        <v>7</v>
      </c>
      <c r="X7" s="245"/>
      <c r="Y7" s="252"/>
      <c r="Z7" s="244" t="s">
        <v>7</v>
      </c>
      <c r="AA7" s="245"/>
      <c r="AB7" s="252"/>
      <c r="AC7" s="237" t="s">
        <v>6</v>
      </c>
    </row>
    <row r="8" spans="1:29" ht="14.25">
      <c r="A8" s="6"/>
      <c r="B8" s="249"/>
      <c r="C8" s="251"/>
      <c r="D8" s="249"/>
      <c r="E8" s="240">
        <v>43526</v>
      </c>
      <c r="F8" s="241"/>
      <c r="G8" s="242"/>
      <c r="H8" s="240">
        <v>43554</v>
      </c>
      <c r="I8" s="241"/>
      <c r="J8" s="242"/>
      <c r="K8" s="240">
        <v>43582</v>
      </c>
      <c r="L8" s="241"/>
      <c r="M8" s="242"/>
      <c r="N8" s="240">
        <v>43610</v>
      </c>
      <c r="O8" s="241"/>
      <c r="P8" s="242"/>
      <c r="Q8" s="240">
        <v>43631</v>
      </c>
      <c r="R8" s="241"/>
      <c r="S8" s="242"/>
      <c r="T8" s="240">
        <v>43666</v>
      </c>
      <c r="U8" s="241"/>
      <c r="V8" s="242"/>
      <c r="W8" s="240">
        <v>43701</v>
      </c>
      <c r="X8" s="241"/>
      <c r="Y8" s="242"/>
      <c r="Z8" s="240">
        <v>43743</v>
      </c>
      <c r="AA8" s="241"/>
      <c r="AB8" s="242"/>
      <c r="AC8" s="238"/>
    </row>
    <row r="9" spans="1:29" ht="14.25">
      <c r="A9" s="6"/>
      <c r="B9" s="249"/>
      <c r="C9" s="251"/>
      <c r="D9" s="249"/>
      <c r="E9" s="246" t="s">
        <v>5</v>
      </c>
      <c r="F9" s="243"/>
      <c r="G9" s="247"/>
      <c r="H9" s="246" t="s">
        <v>12</v>
      </c>
      <c r="I9" s="243"/>
      <c r="J9" s="247"/>
      <c r="K9" s="246" t="s">
        <v>13</v>
      </c>
      <c r="L9" s="243"/>
      <c r="M9" s="247"/>
      <c r="N9" s="246" t="s">
        <v>14</v>
      </c>
      <c r="O9" s="243"/>
      <c r="P9" s="247"/>
      <c r="Q9" s="246" t="s">
        <v>15</v>
      </c>
      <c r="R9" s="243"/>
      <c r="S9" s="247"/>
      <c r="T9" s="246" t="s">
        <v>16</v>
      </c>
      <c r="U9" s="243"/>
      <c r="V9" s="247"/>
      <c r="W9" s="246" t="s">
        <v>18</v>
      </c>
      <c r="X9" s="243"/>
      <c r="Y9" s="247"/>
      <c r="Z9" s="246" t="s">
        <v>18</v>
      </c>
      <c r="AA9" s="243"/>
      <c r="AB9" s="247"/>
      <c r="AC9" s="238"/>
    </row>
    <row r="10" spans="2:29" ht="14.25">
      <c r="B10" s="249"/>
      <c r="C10" s="251"/>
      <c r="D10" s="249"/>
      <c r="E10" s="38" t="s">
        <v>1</v>
      </c>
      <c r="F10" s="39" t="s">
        <v>2</v>
      </c>
      <c r="G10" s="40" t="s">
        <v>8</v>
      </c>
      <c r="H10" s="38" t="s">
        <v>1</v>
      </c>
      <c r="I10" s="39" t="s">
        <v>2</v>
      </c>
      <c r="J10" s="41" t="s">
        <v>8</v>
      </c>
      <c r="K10" s="38" t="s">
        <v>1</v>
      </c>
      <c r="L10" s="39" t="s">
        <v>2</v>
      </c>
      <c r="M10" s="41" t="s">
        <v>8</v>
      </c>
      <c r="N10" s="38" t="s">
        <v>1</v>
      </c>
      <c r="O10" s="39" t="s">
        <v>2</v>
      </c>
      <c r="P10" s="41" t="s">
        <v>8</v>
      </c>
      <c r="Q10" s="38" t="s">
        <v>1</v>
      </c>
      <c r="R10" s="39" t="s">
        <v>2</v>
      </c>
      <c r="S10" s="41" t="s">
        <v>8</v>
      </c>
      <c r="T10" s="38" t="s">
        <v>1</v>
      </c>
      <c r="U10" s="39" t="s">
        <v>2</v>
      </c>
      <c r="V10" s="41" t="s">
        <v>8</v>
      </c>
      <c r="W10" s="38" t="s">
        <v>1</v>
      </c>
      <c r="X10" s="39" t="s">
        <v>2</v>
      </c>
      <c r="Y10" s="41" t="s">
        <v>8</v>
      </c>
      <c r="Z10" s="38" t="s">
        <v>1</v>
      </c>
      <c r="AA10" s="39" t="s">
        <v>2</v>
      </c>
      <c r="AB10" s="41" t="s">
        <v>8</v>
      </c>
      <c r="AC10" s="239"/>
    </row>
    <row r="11" spans="1:31" ht="14.25">
      <c r="A11" s="1">
        <v>1</v>
      </c>
      <c r="B11" s="44" t="s">
        <v>24</v>
      </c>
      <c r="C11" s="62">
        <v>8</v>
      </c>
      <c r="D11" s="20">
        <v>5921</v>
      </c>
      <c r="E11" s="110">
        <v>20</v>
      </c>
      <c r="F11" s="111">
        <v>16</v>
      </c>
      <c r="G11" s="113">
        <v>20</v>
      </c>
      <c r="H11" s="110">
        <v>20</v>
      </c>
      <c r="I11" s="111">
        <v>20</v>
      </c>
      <c r="J11" s="113">
        <v>20</v>
      </c>
      <c r="K11" s="140">
        <v>25</v>
      </c>
      <c r="L11" s="141">
        <v>25</v>
      </c>
      <c r="M11" s="145">
        <v>25</v>
      </c>
      <c r="N11" s="140"/>
      <c r="O11" s="141"/>
      <c r="P11" s="142"/>
      <c r="Q11" s="140">
        <v>0</v>
      </c>
      <c r="R11" s="141">
        <v>25</v>
      </c>
      <c r="S11" s="142">
        <v>25</v>
      </c>
      <c r="T11" s="140">
        <v>25</v>
      </c>
      <c r="U11" s="141">
        <v>25</v>
      </c>
      <c r="V11" s="145">
        <v>25</v>
      </c>
      <c r="W11" s="140">
        <v>25</v>
      </c>
      <c r="X11" s="141">
        <v>25</v>
      </c>
      <c r="Y11" s="145">
        <v>25</v>
      </c>
      <c r="Z11" s="162">
        <v>20</v>
      </c>
      <c r="AA11" s="162">
        <v>20</v>
      </c>
      <c r="AB11" s="162">
        <v>16</v>
      </c>
      <c r="AC11" s="109">
        <f aca="true" t="shared" si="0" ref="AC11:AC34">SUM(E11:AB11)</f>
        <v>447</v>
      </c>
      <c r="AE11" s="202"/>
    </row>
    <row r="12" spans="1:31" ht="14.25">
      <c r="A12" s="1">
        <v>2</v>
      </c>
      <c r="B12" s="44" t="s">
        <v>10</v>
      </c>
      <c r="C12" s="62">
        <v>11</v>
      </c>
      <c r="D12" s="20">
        <v>7136</v>
      </c>
      <c r="E12" s="110">
        <v>8</v>
      </c>
      <c r="F12" s="111">
        <v>20</v>
      </c>
      <c r="G12" s="113">
        <v>16</v>
      </c>
      <c r="H12" s="110">
        <v>16</v>
      </c>
      <c r="I12" s="111">
        <v>16</v>
      </c>
      <c r="J12" s="113">
        <v>16</v>
      </c>
      <c r="K12" s="140">
        <v>20</v>
      </c>
      <c r="L12" s="141">
        <v>20</v>
      </c>
      <c r="M12" s="145">
        <v>20</v>
      </c>
      <c r="N12" s="140">
        <v>25</v>
      </c>
      <c r="O12" s="141">
        <v>25</v>
      </c>
      <c r="P12" s="142">
        <v>25</v>
      </c>
      <c r="Q12" s="140">
        <v>25</v>
      </c>
      <c r="R12" s="141">
        <v>20</v>
      </c>
      <c r="S12" s="142">
        <v>20</v>
      </c>
      <c r="T12" s="140">
        <v>16</v>
      </c>
      <c r="U12" s="141">
        <v>20</v>
      </c>
      <c r="V12" s="145">
        <v>16</v>
      </c>
      <c r="W12" s="140">
        <v>13</v>
      </c>
      <c r="X12" s="141">
        <v>13</v>
      </c>
      <c r="Y12" s="145">
        <v>20</v>
      </c>
      <c r="Z12" s="162">
        <v>16</v>
      </c>
      <c r="AA12" s="162">
        <v>16</v>
      </c>
      <c r="AB12" s="162">
        <v>20</v>
      </c>
      <c r="AC12" s="109">
        <f t="shared" si="0"/>
        <v>442</v>
      </c>
      <c r="AE12" s="202"/>
    </row>
    <row r="13" spans="1:31" ht="14.25">
      <c r="A13" s="1">
        <v>3</v>
      </c>
      <c r="B13" s="44" t="s">
        <v>23</v>
      </c>
      <c r="C13" s="62">
        <v>52</v>
      </c>
      <c r="D13" s="20">
        <v>7234</v>
      </c>
      <c r="E13" s="110">
        <v>11</v>
      </c>
      <c r="F13" s="111">
        <v>10</v>
      </c>
      <c r="G13" s="113">
        <v>11</v>
      </c>
      <c r="H13" s="110">
        <v>10</v>
      </c>
      <c r="I13" s="111">
        <v>9</v>
      </c>
      <c r="J13" s="113">
        <v>11</v>
      </c>
      <c r="K13" s="140">
        <v>10</v>
      </c>
      <c r="L13" s="141">
        <v>13</v>
      </c>
      <c r="M13" s="145">
        <v>13</v>
      </c>
      <c r="N13" s="140">
        <v>20</v>
      </c>
      <c r="O13" s="141">
        <v>20</v>
      </c>
      <c r="P13" s="142">
        <v>20</v>
      </c>
      <c r="Q13" s="140">
        <v>20</v>
      </c>
      <c r="R13" s="141">
        <v>13</v>
      </c>
      <c r="S13" s="142">
        <v>16</v>
      </c>
      <c r="T13" s="140">
        <v>13</v>
      </c>
      <c r="U13" s="141">
        <v>13</v>
      </c>
      <c r="V13" s="145">
        <v>13</v>
      </c>
      <c r="W13" s="140">
        <v>16</v>
      </c>
      <c r="X13" s="141">
        <v>20</v>
      </c>
      <c r="Y13" s="145">
        <v>16</v>
      </c>
      <c r="Z13" s="162">
        <v>13</v>
      </c>
      <c r="AA13" s="162">
        <v>13</v>
      </c>
      <c r="AB13" s="162">
        <v>13</v>
      </c>
      <c r="AC13" s="109">
        <f t="shared" si="0"/>
        <v>337</v>
      </c>
      <c r="AE13" s="202"/>
    </row>
    <row r="14" spans="1:31" ht="14.25">
      <c r="A14" s="1">
        <v>4</v>
      </c>
      <c r="B14" s="44" t="s">
        <v>42</v>
      </c>
      <c r="C14" s="62">
        <v>36</v>
      </c>
      <c r="D14" s="20">
        <v>17600</v>
      </c>
      <c r="E14" s="110" t="s">
        <v>54</v>
      </c>
      <c r="F14" s="111"/>
      <c r="G14" s="112"/>
      <c r="H14" s="110">
        <v>9</v>
      </c>
      <c r="I14" s="111">
        <v>10</v>
      </c>
      <c r="J14" s="112">
        <v>10</v>
      </c>
      <c r="K14" s="140">
        <v>16</v>
      </c>
      <c r="L14" s="141">
        <v>16</v>
      </c>
      <c r="M14" s="142">
        <v>10</v>
      </c>
      <c r="N14" s="140" t="s">
        <v>80</v>
      </c>
      <c r="O14" s="141">
        <v>11</v>
      </c>
      <c r="P14" s="142">
        <v>16</v>
      </c>
      <c r="Q14" s="140">
        <v>11</v>
      </c>
      <c r="R14" s="141">
        <v>16</v>
      </c>
      <c r="S14" s="142">
        <v>13</v>
      </c>
      <c r="T14" s="140">
        <v>20</v>
      </c>
      <c r="U14" s="141">
        <v>16</v>
      </c>
      <c r="V14" s="142">
        <v>20</v>
      </c>
      <c r="W14" s="143">
        <v>20</v>
      </c>
      <c r="X14" s="144">
        <v>16</v>
      </c>
      <c r="Y14" s="142">
        <v>6</v>
      </c>
      <c r="Z14" s="147">
        <v>10</v>
      </c>
      <c r="AA14" s="147">
        <v>11</v>
      </c>
      <c r="AB14" s="147">
        <v>10</v>
      </c>
      <c r="AC14" s="109">
        <f t="shared" si="0"/>
        <v>267</v>
      </c>
      <c r="AE14" s="202"/>
    </row>
    <row r="15" spans="1:31" ht="14.25">
      <c r="A15" s="1">
        <v>5</v>
      </c>
      <c r="B15" s="44" t="s">
        <v>44</v>
      </c>
      <c r="C15" s="62">
        <v>74</v>
      </c>
      <c r="D15" s="20">
        <v>19822</v>
      </c>
      <c r="E15" s="110">
        <v>13</v>
      </c>
      <c r="F15" s="111">
        <v>11</v>
      </c>
      <c r="G15" s="112">
        <v>13</v>
      </c>
      <c r="H15" s="110">
        <v>11</v>
      </c>
      <c r="I15" s="111">
        <v>11</v>
      </c>
      <c r="J15" s="112">
        <v>2</v>
      </c>
      <c r="K15" s="140">
        <v>13</v>
      </c>
      <c r="L15" s="141">
        <v>10</v>
      </c>
      <c r="M15" s="142">
        <v>16</v>
      </c>
      <c r="N15" s="140">
        <v>13</v>
      </c>
      <c r="O15" s="141">
        <v>16</v>
      </c>
      <c r="P15" s="142">
        <v>11</v>
      </c>
      <c r="Q15" s="140"/>
      <c r="R15" s="141"/>
      <c r="S15" s="142"/>
      <c r="T15" s="140"/>
      <c r="U15" s="141"/>
      <c r="V15" s="142"/>
      <c r="W15" s="143">
        <v>10</v>
      </c>
      <c r="X15" s="144">
        <v>9</v>
      </c>
      <c r="Y15" s="142">
        <v>11</v>
      </c>
      <c r="Z15" s="147">
        <v>11</v>
      </c>
      <c r="AA15" s="147">
        <v>10</v>
      </c>
      <c r="AB15" s="147">
        <v>9</v>
      </c>
      <c r="AC15" s="109">
        <f t="shared" si="0"/>
        <v>200</v>
      </c>
      <c r="AE15" s="202"/>
    </row>
    <row r="16" spans="1:31" ht="14.25">
      <c r="A16" s="1">
        <v>6</v>
      </c>
      <c r="B16" s="44" t="s">
        <v>31</v>
      </c>
      <c r="C16" s="62">
        <v>6</v>
      </c>
      <c r="D16" s="20">
        <v>5204</v>
      </c>
      <c r="E16" s="110">
        <v>6</v>
      </c>
      <c r="F16" s="111">
        <v>6</v>
      </c>
      <c r="G16" s="112">
        <v>7</v>
      </c>
      <c r="H16" s="110">
        <v>4</v>
      </c>
      <c r="I16" s="111">
        <v>4</v>
      </c>
      <c r="J16" s="112">
        <v>5</v>
      </c>
      <c r="K16" s="140">
        <v>9</v>
      </c>
      <c r="L16" s="141">
        <v>9</v>
      </c>
      <c r="M16" s="142">
        <v>8</v>
      </c>
      <c r="N16" s="140">
        <v>10</v>
      </c>
      <c r="O16" s="141">
        <v>0</v>
      </c>
      <c r="P16" s="142">
        <v>0</v>
      </c>
      <c r="Q16" s="140">
        <v>13</v>
      </c>
      <c r="R16" s="141">
        <v>11</v>
      </c>
      <c r="S16" s="142">
        <v>11</v>
      </c>
      <c r="T16" s="140">
        <v>9</v>
      </c>
      <c r="U16" s="141">
        <v>7</v>
      </c>
      <c r="V16" s="142">
        <v>8</v>
      </c>
      <c r="W16" s="143">
        <v>8</v>
      </c>
      <c r="X16" s="144">
        <v>8</v>
      </c>
      <c r="Y16" s="142">
        <v>9</v>
      </c>
      <c r="Z16" s="147">
        <v>5</v>
      </c>
      <c r="AA16" s="147">
        <v>5</v>
      </c>
      <c r="AB16" s="147">
        <v>5</v>
      </c>
      <c r="AC16" s="109">
        <f t="shared" si="0"/>
        <v>167</v>
      </c>
      <c r="AE16" s="202"/>
    </row>
    <row r="17" spans="1:31" ht="14.25">
      <c r="A17" s="1">
        <v>7</v>
      </c>
      <c r="B17" s="44" t="s">
        <v>52</v>
      </c>
      <c r="C17" s="62">
        <v>46</v>
      </c>
      <c r="D17" s="20">
        <v>13176</v>
      </c>
      <c r="E17" s="110">
        <v>4</v>
      </c>
      <c r="F17" s="111">
        <v>4</v>
      </c>
      <c r="G17" s="113">
        <v>5</v>
      </c>
      <c r="H17" s="110">
        <v>1</v>
      </c>
      <c r="I17" s="111">
        <v>1</v>
      </c>
      <c r="J17" s="113">
        <v>0</v>
      </c>
      <c r="K17" s="140">
        <v>0</v>
      </c>
      <c r="L17" s="141">
        <v>5</v>
      </c>
      <c r="M17" s="145">
        <v>5</v>
      </c>
      <c r="N17" s="140">
        <v>8</v>
      </c>
      <c r="O17" s="141">
        <v>9</v>
      </c>
      <c r="P17" s="142">
        <v>10</v>
      </c>
      <c r="Q17" s="140">
        <v>10</v>
      </c>
      <c r="R17" s="141">
        <v>8</v>
      </c>
      <c r="S17" s="142">
        <v>9</v>
      </c>
      <c r="T17" s="140">
        <v>10</v>
      </c>
      <c r="U17" s="141">
        <v>11</v>
      </c>
      <c r="V17" s="145">
        <v>11</v>
      </c>
      <c r="W17" s="140">
        <v>7</v>
      </c>
      <c r="X17" s="141">
        <v>6</v>
      </c>
      <c r="Y17" s="145">
        <v>7</v>
      </c>
      <c r="Z17" s="162">
        <v>7</v>
      </c>
      <c r="AA17" s="162">
        <v>6</v>
      </c>
      <c r="AB17" s="162">
        <v>7</v>
      </c>
      <c r="AC17" s="109">
        <f t="shared" si="0"/>
        <v>151</v>
      </c>
      <c r="AE17" s="202"/>
    </row>
    <row r="18" spans="1:31" ht="14.25">
      <c r="A18" s="1">
        <v>8</v>
      </c>
      <c r="B18" s="44" t="s">
        <v>73</v>
      </c>
      <c r="C18" s="62">
        <v>19</v>
      </c>
      <c r="D18" s="20">
        <v>5840</v>
      </c>
      <c r="E18" s="110"/>
      <c r="F18" s="111"/>
      <c r="G18" s="112"/>
      <c r="H18" s="110">
        <v>25</v>
      </c>
      <c r="I18" s="111">
        <v>25</v>
      </c>
      <c r="J18" s="112">
        <v>25</v>
      </c>
      <c r="K18" s="140"/>
      <c r="L18" s="141"/>
      <c r="M18" s="142"/>
      <c r="N18" s="140"/>
      <c r="O18" s="141"/>
      <c r="P18" s="142"/>
      <c r="Q18" s="140"/>
      <c r="R18" s="141"/>
      <c r="S18" s="142"/>
      <c r="T18" s="140"/>
      <c r="U18" s="141"/>
      <c r="V18" s="142"/>
      <c r="W18" s="143"/>
      <c r="X18" s="144"/>
      <c r="Y18" s="142"/>
      <c r="Z18" s="147">
        <v>25</v>
      </c>
      <c r="AA18" s="147">
        <v>25</v>
      </c>
      <c r="AB18" s="147">
        <v>25</v>
      </c>
      <c r="AC18" s="109">
        <f t="shared" si="0"/>
        <v>150</v>
      </c>
      <c r="AE18" s="202"/>
    </row>
    <row r="19" spans="1:31" ht="14.25">
      <c r="A19" s="1">
        <v>9</v>
      </c>
      <c r="B19" s="44" t="s">
        <v>43</v>
      </c>
      <c r="C19" s="62">
        <v>82</v>
      </c>
      <c r="D19" s="20">
        <v>18157</v>
      </c>
      <c r="E19" s="110"/>
      <c r="F19" s="111"/>
      <c r="G19" s="112"/>
      <c r="H19" s="110">
        <v>5</v>
      </c>
      <c r="I19" s="111">
        <v>3</v>
      </c>
      <c r="J19" s="112">
        <v>4</v>
      </c>
      <c r="K19" s="140">
        <v>5</v>
      </c>
      <c r="L19" s="141">
        <v>6</v>
      </c>
      <c r="M19" s="142">
        <v>4</v>
      </c>
      <c r="N19" s="140">
        <v>11</v>
      </c>
      <c r="O19" s="141">
        <v>10</v>
      </c>
      <c r="P19" s="142">
        <v>9</v>
      </c>
      <c r="Q19" s="140">
        <v>16</v>
      </c>
      <c r="R19" s="141">
        <v>10</v>
      </c>
      <c r="S19" s="142">
        <v>8</v>
      </c>
      <c r="T19" s="140">
        <v>11</v>
      </c>
      <c r="U19" s="141">
        <v>9</v>
      </c>
      <c r="V19" s="142">
        <v>9</v>
      </c>
      <c r="W19" s="143">
        <v>9</v>
      </c>
      <c r="X19" s="144">
        <v>10</v>
      </c>
      <c r="Y19" s="142">
        <v>10</v>
      </c>
      <c r="Z19" s="147"/>
      <c r="AA19" s="147"/>
      <c r="AB19" s="147"/>
      <c r="AC19" s="109">
        <f t="shared" si="0"/>
        <v>149</v>
      </c>
      <c r="AE19" s="202"/>
    </row>
    <row r="20" spans="1:31" ht="14.25">
      <c r="A20" s="1">
        <f aca="true" t="shared" si="1" ref="A20:A32">+A19+1</f>
        <v>10</v>
      </c>
      <c r="B20" s="44" t="s">
        <v>51</v>
      </c>
      <c r="C20" s="62">
        <v>42</v>
      </c>
      <c r="D20" s="20">
        <v>15824</v>
      </c>
      <c r="E20" s="110">
        <v>7</v>
      </c>
      <c r="F20" s="111">
        <v>7</v>
      </c>
      <c r="G20" s="113">
        <v>6</v>
      </c>
      <c r="H20" s="110">
        <v>6</v>
      </c>
      <c r="I20" s="111">
        <v>5</v>
      </c>
      <c r="J20" s="113">
        <v>6</v>
      </c>
      <c r="K20" s="140">
        <v>8</v>
      </c>
      <c r="L20" s="141">
        <v>7</v>
      </c>
      <c r="M20" s="145">
        <v>9</v>
      </c>
      <c r="N20" s="140"/>
      <c r="O20" s="141"/>
      <c r="P20" s="142"/>
      <c r="Q20" s="140">
        <v>9</v>
      </c>
      <c r="R20" s="141">
        <v>9</v>
      </c>
      <c r="S20" s="142">
        <v>10</v>
      </c>
      <c r="T20" s="140"/>
      <c r="U20" s="141"/>
      <c r="V20" s="145"/>
      <c r="W20" s="140">
        <v>6</v>
      </c>
      <c r="X20" s="141">
        <v>7</v>
      </c>
      <c r="Y20" s="145">
        <v>8</v>
      </c>
      <c r="Z20" s="162">
        <v>9</v>
      </c>
      <c r="AA20" s="162">
        <v>7</v>
      </c>
      <c r="AB20" s="162">
        <v>6</v>
      </c>
      <c r="AC20" s="109">
        <f t="shared" si="0"/>
        <v>132</v>
      </c>
      <c r="AE20" s="202"/>
    </row>
    <row r="21" spans="1:31" ht="14.25">
      <c r="A21" s="1">
        <f t="shared" si="1"/>
        <v>11</v>
      </c>
      <c r="B21" s="44" t="s">
        <v>79</v>
      </c>
      <c r="C21" s="62">
        <v>71</v>
      </c>
      <c r="D21" s="20">
        <v>3854</v>
      </c>
      <c r="E21" s="110"/>
      <c r="F21" s="111"/>
      <c r="G21" s="113"/>
      <c r="H21" s="110"/>
      <c r="I21" s="111"/>
      <c r="J21" s="113"/>
      <c r="K21" s="140">
        <v>7</v>
      </c>
      <c r="L21" s="141">
        <v>8</v>
      </c>
      <c r="M21" s="145">
        <v>7</v>
      </c>
      <c r="N21" s="140">
        <v>16</v>
      </c>
      <c r="O21" s="141">
        <v>13</v>
      </c>
      <c r="P21" s="142">
        <v>13</v>
      </c>
      <c r="Q21" s="140"/>
      <c r="R21" s="141"/>
      <c r="S21" s="142"/>
      <c r="T21" s="146"/>
      <c r="U21" s="141"/>
      <c r="V21" s="162"/>
      <c r="W21" s="140"/>
      <c r="X21" s="141"/>
      <c r="Y21" s="145"/>
      <c r="Z21" s="162">
        <v>8</v>
      </c>
      <c r="AA21" s="162">
        <v>9</v>
      </c>
      <c r="AB21" s="162">
        <v>8</v>
      </c>
      <c r="AC21" s="109">
        <f t="shared" si="0"/>
        <v>89</v>
      </c>
      <c r="AE21" s="202"/>
    </row>
    <row r="22" spans="1:31" ht="14.25">
      <c r="A22" s="1">
        <f t="shared" si="1"/>
        <v>12</v>
      </c>
      <c r="B22" s="44" t="s">
        <v>25</v>
      </c>
      <c r="C22" s="64">
        <v>38</v>
      </c>
      <c r="D22" s="34">
        <v>5829</v>
      </c>
      <c r="E22" s="116">
        <v>9</v>
      </c>
      <c r="F22" s="117">
        <v>8</v>
      </c>
      <c r="G22" s="118">
        <v>8</v>
      </c>
      <c r="H22" s="116">
        <v>0</v>
      </c>
      <c r="I22" s="117">
        <v>0</v>
      </c>
      <c r="J22" s="118">
        <v>3</v>
      </c>
      <c r="K22" s="148"/>
      <c r="L22" s="149"/>
      <c r="M22" s="150"/>
      <c r="N22" s="148">
        <v>9</v>
      </c>
      <c r="O22" s="149">
        <v>8</v>
      </c>
      <c r="P22" s="150">
        <v>8</v>
      </c>
      <c r="Q22" s="148"/>
      <c r="R22" s="149"/>
      <c r="S22" s="150"/>
      <c r="T22" s="148">
        <v>8</v>
      </c>
      <c r="U22" s="149">
        <v>8</v>
      </c>
      <c r="V22" s="150">
        <v>7</v>
      </c>
      <c r="W22" s="151"/>
      <c r="X22" s="152"/>
      <c r="Y22" s="142"/>
      <c r="Z22" s="147"/>
      <c r="AA22" s="147"/>
      <c r="AB22" s="147"/>
      <c r="AC22" s="109">
        <f t="shared" si="0"/>
        <v>76</v>
      </c>
      <c r="AE22" s="202"/>
    </row>
    <row r="23" spans="1:31" ht="14.25">
      <c r="A23" s="1">
        <f t="shared" si="1"/>
        <v>13</v>
      </c>
      <c r="B23" s="45" t="s">
        <v>49</v>
      </c>
      <c r="C23" s="64">
        <v>58</v>
      </c>
      <c r="D23" s="34">
        <v>6030</v>
      </c>
      <c r="E23" s="116">
        <v>25</v>
      </c>
      <c r="F23" s="117">
        <v>25</v>
      </c>
      <c r="G23" s="134">
        <v>25</v>
      </c>
      <c r="H23" s="116"/>
      <c r="I23" s="117"/>
      <c r="J23" s="134"/>
      <c r="K23" s="148"/>
      <c r="L23" s="149"/>
      <c r="M23" s="169"/>
      <c r="N23" s="148"/>
      <c r="O23" s="149"/>
      <c r="P23" s="150"/>
      <c r="Q23" s="148"/>
      <c r="R23" s="149"/>
      <c r="S23" s="150"/>
      <c r="T23" s="148"/>
      <c r="U23" s="149"/>
      <c r="V23" s="169"/>
      <c r="W23" s="148"/>
      <c r="X23" s="149"/>
      <c r="Y23" s="169"/>
      <c r="Z23" s="166"/>
      <c r="AA23" s="166"/>
      <c r="AB23" s="166"/>
      <c r="AC23" s="109">
        <f t="shared" si="0"/>
        <v>75</v>
      </c>
      <c r="AE23" s="202"/>
    </row>
    <row r="24" spans="1:31" ht="14.25">
      <c r="A24" s="1">
        <f t="shared" si="1"/>
        <v>14</v>
      </c>
      <c r="B24" s="45" t="s">
        <v>22</v>
      </c>
      <c r="C24" s="64">
        <v>111</v>
      </c>
      <c r="D24" s="34">
        <v>7312</v>
      </c>
      <c r="E24" s="127">
        <v>16</v>
      </c>
      <c r="F24" s="128">
        <v>13</v>
      </c>
      <c r="G24" s="118">
        <v>10</v>
      </c>
      <c r="H24" s="116"/>
      <c r="I24" s="117"/>
      <c r="J24" s="118"/>
      <c r="K24" s="148"/>
      <c r="L24" s="149"/>
      <c r="M24" s="150"/>
      <c r="N24" s="148"/>
      <c r="O24" s="149"/>
      <c r="P24" s="150"/>
      <c r="Q24" s="148"/>
      <c r="R24" s="149"/>
      <c r="S24" s="150"/>
      <c r="T24" s="153"/>
      <c r="U24" s="149"/>
      <c r="V24" s="166"/>
      <c r="W24" s="148">
        <v>11</v>
      </c>
      <c r="X24" s="149">
        <v>11</v>
      </c>
      <c r="Y24" s="169">
        <v>13</v>
      </c>
      <c r="Z24" s="166"/>
      <c r="AA24" s="166"/>
      <c r="AB24" s="166"/>
      <c r="AC24" s="109">
        <f t="shared" si="0"/>
        <v>74</v>
      </c>
      <c r="AE24" s="202"/>
    </row>
    <row r="25" spans="1:31" ht="14.25">
      <c r="A25" s="1">
        <f t="shared" si="1"/>
        <v>15</v>
      </c>
      <c r="B25" s="45" t="s">
        <v>75</v>
      </c>
      <c r="C25" s="64">
        <v>23</v>
      </c>
      <c r="D25" s="34">
        <v>11794</v>
      </c>
      <c r="E25" s="116"/>
      <c r="F25" s="117"/>
      <c r="G25" s="118"/>
      <c r="H25" s="116">
        <v>7</v>
      </c>
      <c r="I25" s="117">
        <v>7</v>
      </c>
      <c r="J25" s="118">
        <v>9</v>
      </c>
      <c r="K25" s="148">
        <v>6</v>
      </c>
      <c r="L25" s="149">
        <v>4</v>
      </c>
      <c r="M25" s="150">
        <v>6</v>
      </c>
      <c r="N25" s="148"/>
      <c r="O25" s="149"/>
      <c r="P25" s="150"/>
      <c r="Q25" s="148"/>
      <c r="R25" s="149"/>
      <c r="S25" s="150"/>
      <c r="T25" s="153">
        <v>7</v>
      </c>
      <c r="U25" s="149">
        <v>10</v>
      </c>
      <c r="V25" s="154">
        <v>10</v>
      </c>
      <c r="W25" s="151"/>
      <c r="X25" s="152"/>
      <c r="Y25" s="150"/>
      <c r="Z25" s="154"/>
      <c r="AA25" s="154"/>
      <c r="AB25" s="154"/>
      <c r="AC25" s="109">
        <f t="shared" si="0"/>
        <v>66</v>
      </c>
      <c r="AE25" s="202"/>
    </row>
    <row r="26" spans="1:31" ht="14.25">
      <c r="A26" s="1">
        <f t="shared" si="1"/>
        <v>16</v>
      </c>
      <c r="B26" s="45" t="s">
        <v>74</v>
      </c>
      <c r="C26" s="64">
        <v>73</v>
      </c>
      <c r="D26" s="34">
        <v>3849</v>
      </c>
      <c r="E26" s="116"/>
      <c r="F26" s="117"/>
      <c r="G26" s="118"/>
      <c r="H26" s="116">
        <v>13</v>
      </c>
      <c r="I26" s="117">
        <v>13</v>
      </c>
      <c r="J26" s="118">
        <v>13</v>
      </c>
      <c r="K26" s="148"/>
      <c r="L26" s="149"/>
      <c r="M26" s="150"/>
      <c r="N26" s="148"/>
      <c r="O26" s="149"/>
      <c r="P26" s="150"/>
      <c r="Q26" s="148"/>
      <c r="R26" s="149"/>
      <c r="S26" s="150"/>
      <c r="T26" s="153"/>
      <c r="U26" s="149"/>
      <c r="V26" s="154"/>
      <c r="W26" s="151"/>
      <c r="X26" s="152"/>
      <c r="Y26" s="150"/>
      <c r="Z26" s="154">
        <v>6</v>
      </c>
      <c r="AA26" s="154">
        <v>8</v>
      </c>
      <c r="AB26" s="154">
        <v>11</v>
      </c>
      <c r="AC26" s="109">
        <f t="shared" si="0"/>
        <v>64</v>
      </c>
      <c r="AE26" s="202"/>
    </row>
    <row r="27" spans="1:31" ht="14.25">
      <c r="A27" s="1">
        <f t="shared" si="1"/>
        <v>17</v>
      </c>
      <c r="B27" s="45" t="s">
        <v>50</v>
      </c>
      <c r="C27" s="64">
        <v>126</v>
      </c>
      <c r="D27" s="34">
        <v>22203</v>
      </c>
      <c r="E27" s="116">
        <v>10</v>
      </c>
      <c r="F27" s="117">
        <v>9</v>
      </c>
      <c r="G27" s="134">
        <v>9</v>
      </c>
      <c r="H27" s="116"/>
      <c r="I27" s="117"/>
      <c r="J27" s="134"/>
      <c r="K27" s="148">
        <v>11</v>
      </c>
      <c r="L27" s="149">
        <v>11</v>
      </c>
      <c r="M27" s="169">
        <v>11</v>
      </c>
      <c r="N27" s="148"/>
      <c r="O27" s="149"/>
      <c r="P27" s="150"/>
      <c r="Q27" s="148"/>
      <c r="R27" s="149"/>
      <c r="S27" s="150"/>
      <c r="T27" s="153"/>
      <c r="U27" s="149"/>
      <c r="V27" s="166"/>
      <c r="W27" s="148"/>
      <c r="X27" s="149"/>
      <c r="Y27" s="169"/>
      <c r="Z27" s="166"/>
      <c r="AA27" s="166"/>
      <c r="AB27" s="166"/>
      <c r="AC27" s="109">
        <f t="shared" si="0"/>
        <v>61</v>
      </c>
      <c r="AE27" s="202"/>
    </row>
    <row r="28" spans="1:31" ht="14.25">
      <c r="A28" s="1">
        <f t="shared" si="1"/>
        <v>18</v>
      </c>
      <c r="B28" s="45" t="s">
        <v>40</v>
      </c>
      <c r="C28" s="64">
        <v>116</v>
      </c>
      <c r="D28" s="34">
        <v>16427</v>
      </c>
      <c r="E28" s="116"/>
      <c r="F28" s="117"/>
      <c r="G28" s="118"/>
      <c r="H28" s="116">
        <v>8</v>
      </c>
      <c r="I28" s="117">
        <v>8</v>
      </c>
      <c r="J28" s="118">
        <v>8</v>
      </c>
      <c r="K28" s="148"/>
      <c r="L28" s="149"/>
      <c r="M28" s="150"/>
      <c r="N28" s="148"/>
      <c r="O28" s="149"/>
      <c r="P28" s="150"/>
      <c r="Q28" s="148"/>
      <c r="R28" s="149"/>
      <c r="S28" s="150"/>
      <c r="T28" s="153"/>
      <c r="U28" s="149"/>
      <c r="V28" s="154"/>
      <c r="W28" s="151"/>
      <c r="X28" s="152"/>
      <c r="Y28" s="150"/>
      <c r="Z28" s="154"/>
      <c r="AA28" s="154"/>
      <c r="AB28" s="154"/>
      <c r="AC28" s="109">
        <f t="shared" si="0"/>
        <v>24</v>
      </c>
      <c r="AE28" s="202"/>
    </row>
    <row r="29" spans="1:31" ht="14.25">
      <c r="A29" s="1">
        <f t="shared" si="1"/>
        <v>19</v>
      </c>
      <c r="B29" s="45" t="s">
        <v>76</v>
      </c>
      <c r="C29" s="64">
        <v>45</v>
      </c>
      <c r="D29" s="34">
        <v>7414</v>
      </c>
      <c r="E29" s="116"/>
      <c r="F29" s="117"/>
      <c r="G29" s="118"/>
      <c r="H29" s="116">
        <v>3</v>
      </c>
      <c r="I29" s="117">
        <v>6</v>
      </c>
      <c r="J29" s="118">
        <v>7</v>
      </c>
      <c r="K29" s="148">
        <v>0</v>
      </c>
      <c r="L29" s="152" t="s">
        <v>80</v>
      </c>
      <c r="M29" s="150" t="s">
        <v>80</v>
      </c>
      <c r="N29" s="148"/>
      <c r="O29" s="149"/>
      <c r="P29" s="150"/>
      <c r="Q29" s="148"/>
      <c r="R29" s="149"/>
      <c r="S29" s="150"/>
      <c r="T29" s="153"/>
      <c r="U29" s="149"/>
      <c r="V29" s="154"/>
      <c r="W29" s="151"/>
      <c r="X29" s="152"/>
      <c r="Y29" s="150"/>
      <c r="Z29" s="154"/>
      <c r="AA29" s="154"/>
      <c r="AB29" s="154"/>
      <c r="AC29" s="109">
        <f t="shared" si="0"/>
        <v>16</v>
      </c>
      <c r="AE29" s="202"/>
    </row>
    <row r="30" spans="1:31" ht="14.25">
      <c r="A30" s="1">
        <f t="shared" si="1"/>
        <v>20</v>
      </c>
      <c r="B30" s="45" t="s">
        <v>53</v>
      </c>
      <c r="C30" s="64">
        <v>911</v>
      </c>
      <c r="D30" s="34">
        <v>20681</v>
      </c>
      <c r="E30" s="116">
        <v>5</v>
      </c>
      <c r="F30" s="117">
        <v>5</v>
      </c>
      <c r="G30" s="134">
        <v>0</v>
      </c>
      <c r="H30" s="116">
        <v>2</v>
      </c>
      <c r="I30" s="117">
        <v>2</v>
      </c>
      <c r="J30" s="134">
        <v>1</v>
      </c>
      <c r="K30" s="148"/>
      <c r="L30" s="149"/>
      <c r="M30" s="169"/>
      <c r="N30" s="148"/>
      <c r="O30" s="149"/>
      <c r="P30" s="150"/>
      <c r="Q30" s="148"/>
      <c r="R30" s="149"/>
      <c r="S30" s="150"/>
      <c r="T30" s="153"/>
      <c r="U30" s="149"/>
      <c r="V30" s="166"/>
      <c r="W30" s="148"/>
      <c r="X30" s="149"/>
      <c r="Y30" s="169"/>
      <c r="Z30" s="166"/>
      <c r="AA30" s="166"/>
      <c r="AB30" s="166"/>
      <c r="AC30" s="109">
        <f t="shared" si="0"/>
        <v>15</v>
      </c>
      <c r="AE30" s="202"/>
    </row>
    <row r="31" spans="1:31" ht="14.25">
      <c r="A31" s="1">
        <f t="shared" si="1"/>
        <v>21</v>
      </c>
      <c r="B31" s="45" t="s">
        <v>34</v>
      </c>
      <c r="C31" s="64">
        <v>98</v>
      </c>
      <c r="D31" s="34">
        <v>2857</v>
      </c>
      <c r="E31" s="116">
        <v>3</v>
      </c>
      <c r="F31" s="117">
        <v>0</v>
      </c>
      <c r="G31" s="118">
        <v>0</v>
      </c>
      <c r="H31" s="116"/>
      <c r="I31" s="117"/>
      <c r="J31" s="118"/>
      <c r="K31" s="148"/>
      <c r="L31" s="149"/>
      <c r="M31" s="150"/>
      <c r="N31" s="148"/>
      <c r="O31" s="149"/>
      <c r="P31" s="150"/>
      <c r="Q31" s="148"/>
      <c r="R31" s="149"/>
      <c r="S31" s="150"/>
      <c r="T31" s="153"/>
      <c r="U31" s="149"/>
      <c r="V31" s="154"/>
      <c r="W31" s="151"/>
      <c r="X31" s="152"/>
      <c r="Y31" s="150"/>
      <c r="Z31" s="154"/>
      <c r="AA31" s="154"/>
      <c r="AB31" s="154"/>
      <c r="AC31" s="109">
        <f t="shared" si="0"/>
        <v>3</v>
      </c>
      <c r="AE31" s="202"/>
    </row>
    <row r="32" spans="1:31" ht="14.25">
      <c r="A32" s="1">
        <f t="shared" si="1"/>
        <v>22</v>
      </c>
      <c r="B32" s="45" t="s">
        <v>41</v>
      </c>
      <c r="C32" s="64">
        <v>113</v>
      </c>
      <c r="D32" s="34">
        <v>10742</v>
      </c>
      <c r="E32" s="116">
        <v>2</v>
      </c>
      <c r="F32" s="117">
        <v>0</v>
      </c>
      <c r="G32" s="134">
        <v>0</v>
      </c>
      <c r="H32" s="116"/>
      <c r="I32" s="117"/>
      <c r="J32" s="134"/>
      <c r="K32" s="148"/>
      <c r="L32" s="149"/>
      <c r="M32" s="169"/>
      <c r="N32" s="148"/>
      <c r="O32" s="149"/>
      <c r="P32" s="150"/>
      <c r="Q32" s="148"/>
      <c r="R32" s="149"/>
      <c r="S32" s="150"/>
      <c r="T32" s="153"/>
      <c r="U32" s="149"/>
      <c r="V32" s="166"/>
      <c r="W32" s="148"/>
      <c r="X32" s="149"/>
      <c r="Y32" s="169"/>
      <c r="Z32" s="166"/>
      <c r="AA32" s="166"/>
      <c r="AB32" s="166"/>
      <c r="AC32" s="109">
        <f t="shared" si="0"/>
        <v>2</v>
      </c>
      <c r="AE32" s="202"/>
    </row>
    <row r="33" spans="2:31" ht="14.25">
      <c r="B33" s="45"/>
      <c r="C33" s="64"/>
      <c r="D33" s="91"/>
      <c r="E33" s="116"/>
      <c r="F33" s="117"/>
      <c r="G33" s="118"/>
      <c r="H33" s="116"/>
      <c r="I33" s="117"/>
      <c r="J33" s="118"/>
      <c r="K33" s="148"/>
      <c r="L33" s="149"/>
      <c r="M33" s="150"/>
      <c r="N33" s="148"/>
      <c r="O33" s="149"/>
      <c r="P33" s="150"/>
      <c r="Q33" s="148"/>
      <c r="R33" s="149"/>
      <c r="S33" s="150"/>
      <c r="T33" s="153"/>
      <c r="U33" s="149"/>
      <c r="V33" s="154"/>
      <c r="W33" s="151"/>
      <c r="X33" s="152"/>
      <c r="Y33" s="150"/>
      <c r="Z33" s="154"/>
      <c r="AA33" s="154"/>
      <c r="AB33" s="154"/>
      <c r="AC33" s="109">
        <f t="shared" si="0"/>
        <v>0</v>
      </c>
      <c r="AE33" s="202"/>
    </row>
    <row r="34" spans="2:29" ht="15" thickBot="1">
      <c r="B34" s="46"/>
      <c r="C34" s="47"/>
      <c r="D34" s="57"/>
      <c r="E34" s="119"/>
      <c r="F34" s="120"/>
      <c r="G34" s="121"/>
      <c r="H34" s="119"/>
      <c r="I34" s="120"/>
      <c r="J34" s="121"/>
      <c r="K34" s="155"/>
      <c r="L34" s="156"/>
      <c r="M34" s="157"/>
      <c r="N34" s="155"/>
      <c r="O34" s="156"/>
      <c r="P34" s="157"/>
      <c r="Q34" s="155"/>
      <c r="R34" s="156"/>
      <c r="S34" s="157"/>
      <c r="T34" s="158"/>
      <c r="U34" s="156"/>
      <c r="V34" s="159"/>
      <c r="W34" s="155"/>
      <c r="X34" s="156"/>
      <c r="Y34" s="157"/>
      <c r="Z34" s="196"/>
      <c r="AA34" s="159"/>
      <c r="AB34" s="159"/>
      <c r="AC34" s="109">
        <f t="shared" si="0"/>
        <v>0</v>
      </c>
    </row>
    <row r="35" spans="2:29" ht="14.25">
      <c r="B35" s="10"/>
      <c r="AC35" s="224"/>
    </row>
    <row r="36" ht="14.25">
      <c r="F36" s="225"/>
    </row>
  </sheetData>
  <sheetProtection/>
  <mergeCells count="29">
    <mergeCell ref="B1:AC6"/>
    <mergeCell ref="Z7:AB7"/>
    <mergeCell ref="Z8:AB8"/>
    <mergeCell ref="Z9:AB9"/>
    <mergeCell ref="Q9:S9"/>
    <mergeCell ref="T9:V9"/>
    <mergeCell ref="T8:V8"/>
    <mergeCell ref="W7:Y7"/>
    <mergeCell ref="Q7:S7"/>
    <mergeCell ref="Q8:S8"/>
    <mergeCell ref="H9:J9"/>
    <mergeCell ref="K9:M9"/>
    <mergeCell ref="N9:P9"/>
    <mergeCell ref="K7:M7"/>
    <mergeCell ref="N8:P8"/>
    <mergeCell ref="E8:G8"/>
    <mergeCell ref="H8:J8"/>
    <mergeCell ref="K8:M8"/>
    <mergeCell ref="N7:P7"/>
    <mergeCell ref="D7:D10"/>
    <mergeCell ref="W9:Y9"/>
    <mergeCell ref="AC7:AC10"/>
    <mergeCell ref="B7:B10"/>
    <mergeCell ref="C7:C10"/>
    <mergeCell ref="W8:Y8"/>
    <mergeCell ref="E7:G7"/>
    <mergeCell ref="H7:J7"/>
    <mergeCell ref="T7:V7"/>
    <mergeCell ref="E9:G9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2"/>
  <headerFooter alignWithMargins="0">
    <oddFooter>&amp;L&amp;T &amp;D&amp;CMOTORSPORT SA
011 466 2440&amp;RPAGE 1 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9"/>
  <sheetViews>
    <sheetView zoomScale="85" zoomScaleNormal="85" zoomScalePageLayoutView="0" workbookViewId="0" topLeftCell="A1">
      <selection activeCell="Z45" sqref="Z45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3" bestFit="1" customWidth="1"/>
    <col min="4" max="4" width="9.8515625" style="13" customWidth="1"/>
    <col min="5" max="6" width="4.7109375" style="14" customWidth="1"/>
    <col min="7" max="7" width="5.8515625" style="23" customWidth="1"/>
    <col min="8" max="28" width="4.7109375" style="14" customWidth="1"/>
    <col min="29" max="29" width="7.00390625" style="23" bestFit="1" customWidth="1"/>
    <col min="30" max="16384" width="9.140625" style="3" customWidth="1"/>
  </cols>
  <sheetData>
    <row r="1" spans="1:29" s="12" customFormat="1" ht="15">
      <c r="A1" s="9"/>
      <c r="B1" s="253" t="s">
        <v>55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s="12" customFormat="1" ht="15">
      <c r="A2" s="9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s="12" customFormat="1" ht="15">
      <c r="A3" s="9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2:30" ht="23.25" customHeight="1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"/>
    </row>
    <row r="5" spans="2:29" ht="1.5" customHeight="1" thickBot="1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s="5" customFormat="1" ht="15" customHeight="1">
      <c r="A6" s="4"/>
      <c r="B6" s="255" t="s">
        <v>0</v>
      </c>
      <c r="C6" s="250" t="s">
        <v>4</v>
      </c>
      <c r="D6" s="248" t="s">
        <v>3</v>
      </c>
      <c r="E6" s="245" t="s">
        <v>7</v>
      </c>
      <c r="F6" s="245"/>
      <c r="G6" s="245"/>
      <c r="H6" s="244" t="s">
        <v>7</v>
      </c>
      <c r="I6" s="245"/>
      <c r="J6" s="245"/>
      <c r="K6" s="244" t="s">
        <v>7</v>
      </c>
      <c r="L6" s="245"/>
      <c r="M6" s="252"/>
      <c r="N6" s="244" t="s">
        <v>7</v>
      </c>
      <c r="O6" s="245"/>
      <c r="P6" s="245"/>
      <c r="Q6" s="244" t="s">
        <v>7</v>
      </c>
      <c r="R6" s="245"/>
      <c r="S6" s="252"/>
      <c r="T6" s="244" t="s">
        <v>7</v>
      </c>
      <c r="U6" s="245"/>
      <c r="V6" s="252"/>
      <c r="W6" s="244" t="s">
        <v>7</v>
      </c>
      <c r="X6" s="245"/>
      <c r="Y6" s="252"/>
      <c r="Z6" s="245" t="s">
        <v>7</v>
      </c>
      <c r="AA6" s="245"/>
      <c r="AB6" s="245"/>
      <c r="AC6" s="258" t="s">
        <v>6</v>
      </c>
    </row>
    <row r="7" spans="1:29" s="7" customFormat="1" ht="14.25">
      <c r="A7" s="6"/>
      <c r="B7" s="249"/>
      <c r="C7" s="251"/>
      <c r="D7" s="249"/>
      <c r="E7" s="241">
        <v>43526</v>
      </c>
      <c r="F7" s="241"/>
      <c r="G7" s="241"/>
      <c r="H7" s="240">
        <v>43554</v>
      </c>
      <c r="I7" s="241"/>
      <c r="J7" s="241"/>
      <c r="K7" s="240">
        <v>43582</v>
      </c>
      <c r="L7" s="241"/>
      <c r="M7" s="242"/>
      <c r="N7" s="241">
        <v>43610</v>
      </c>
      <c r="O7" s="241"/>
      <c r="P7" s="241"/>
      <c r="Q7" s="240">
        <v>43631</v>
      </c>
      <c r="R7" s="241"/>
      <c r="S7" s="242"/>
      <c r="T7" s="240">
        <v>43666</v>
      </c>
      <c r="U7" s="241"/>
      <c r="V7" s="242"/>
      <c r="W7" s="240">
        <v>43701</v>
      </c>
      <c r="X7" s="241"/>
      <c r="Y7" s="242"/>
      <c r="Z7" s="241">
        <v>43743</v>
      </c>
      <c r="AA7" s="241"/>
      <c r="AB7" s="241"/>
      <c r="AC7" s="259"/>
    </row>
    <row r="8" spans="1:29" s="7" customFormat="1" ht="14.25">
      <c r="A8" s="6"/>
      <c r="B8" s="249"/>
      <c r="C8" s="251"/>
      <c r="D8" s="249"/>
      <c r="E8" s="243" t="s">
        <v>5</v>
      </c>
      <c r="F8" s="243"/>
      <c r="G8" s="243"/>
      <c r="H8" s="246" t="s">
        <v>12</v>
      </c>
      <c r="I8" s="243"/>
      <c r="J8" s="243"/>
      <c r="K8" s="246" t="s">
        <v>13</v>
      </c>
      <c r="L8" s="243"/>
      <c r="M8" s="247"/>
      <c r="N8" s="246" t="s">
        <v>14</v>
      </c>
      <c r="O8" s="243"/>
      <c r="P8" s="243"/>
      <c r="Q8" s="246" t="s">
        <v>15</v>
      </c>
      <c r="R8" s="243"/>
      <c r="S8" s="247"/>
      <c r="T8" s="246" t="s">
        <v>16</v>
      </c>
      <c r="U8" s="243"/>
      <c r="V8" s="247"/>
      <c r="W8" s="246" t="s">
        <v>18</v>
      </c>
      <c r="X8" s="243"/>
      <c r="Y8" s="247"/>
      <c r="Z8" s="243" t="s">
        <v>17</v>
      </c>
      <c r="AA8" s="243"/>
      <c r="AB8" s="243"/>
      <c r="AC8" s="259"/>
    </row>
    <row r="9" spans="1:29" s="8" customFormat="1" ht="15" thickBot="1">
      <c r="A9" s="1"/>
      <c r="B9" s="249"/>
      <c r="C9" s="251"/>
      <c r="D9" s="249"/>
      <c r="E9" s="48" t="s">
        <v>1</v>
      </c>
      <c r="F9" s="39" t="s">
        <v>2</v>
      </c>
      <c r="G9" s="54" t="s">
        <v>8</v>
      </c>
      <c r="H9" s="38" t="s">
        <v>1</v>
      </c>
      <c r="I9" s="39" t="s">
        <v>2</v>
      </c>
      <c r="J9" s="42" t="s">
        <v>8</v>
      </c>
      <c r="K9" s="38" t="s">
        <v>1</v>
      </c>
      <c r="L9" s="39" t="s">
        <v>2</v>
      </c>
      <c r="M9" s="41" t="s">
        <v>8</v>
      </c>
      <c r="N9" s="38" t="s">
        <v>1</v>
      </c>
      <c r="O9" s="39" t="s">
        <v>2</v>
      </c>
      <c r="P9" s="42" t="s">
        <v>8</v>
      </c>
      <c r="Q9" s="38" t="s">
        <v>1</v>
      </c>
      <c r="R9" s="39" t="s">
        <v>2</v>
      </c>
      <c r="S9" s="41" t="s">
        <v>8</v>
      </c>
      <c r="T9" s="55" t="s">
        <v>1</v>
      </c>
      <c r="U9" s="39" t="s">
        <v>2</v>
      </c>
      <c r="V9" s="56" t="s">
        <v>8</v>
      </c>
      <c r="W9" s="199" t="s">
        <v>1</v>
      </c>
      <c r="X9" s="200" t="s">
        <v>2</v>
      </c>
      <c r="Y9" s="201" t="s">
        <v>8</v>
      </c>
      <c r="Z9" s="48" t="s">
        <v>1</v>
      </c>
      <c r="AA9" s="39" t="s">
        <v>2</v>
      </c>
      <c r="AB9" s="42" t="s">
        <v>8</v>
      </c>
      <c r="AC9" s="260"/>
    </row>
    <row r="10" spans="1:29" ht="14.25">
      <c r="A10" s="1">
        <v>1</v>
      </c>
      <c r="B10" s="44" t="s">
        <v>23</v>
      </c>
      <c r="C10" s="62">
        <v>52</v>
      </c>
      <c r="D10" s="20">
        <v>7234</v>
      </c>
      <c r="E10" s="122">
        <v>16</v>
      </c>
      <c r="F10" s="111">
        <v>16</v>
      </c>
      <c r="G10" s="124">
        <v>16</v>
      </c>
      <c r="H10" s="114">
        <v>10</v>
      </c>
      <c r="I10" s="115">
        <v>10</v>
      </c>
      <c r="J10" s="123">
        <v>10</v>
      </c>
      <c r="K10" s="140">
        <v>11</v>
      </c>
      <c r="L10" s="141">
        <v>0</v>
      </c>
      <c r="M10" s="142">
        <v>0</v>
      </c>
      <c r="N10" s="140"/>
      <c r="O10" s="141"/>
      <c r="P10" s="160"/>
      <c r="Q10" s="140">
        <v>16</v>
      </c>
      <c r="R10" s="141">
        <v>16</v>
      </c>
      <c r="S10" s="142">
        <v>13</v>
      </c>
      <c r="T10" s="146">
        <v>16</v>
      </c>
      <c r="U10" s="141">
        <v>16</v>
      </c>
      <c r="V10" s="162">
        <v>16</v>
      </c>
      <c r="W10" s="230">
        <v>10</v>
      </c>
      <c r="X10" s="231">
        <v>10</v>
      </c>
      <c r="Y10" s="232">
        <v>10</v>
      </c>
      <c r="Z10" s="141">
        <v>20</v>
      </c>
      <c r="AA10" s="141">
        <v>20</v>
      </c>
      <c r="AB10" s="141">
        <v>20</v>
      </c>
      <c r="AC10" s="109">
        <f aca="true" t="shared" si="0" ref="AC10:AC16">SUM(E10:AB10)</f>
        <v>272</v>
      </c>
    </row>
    <row r="11" spans="1:29" ht="14.25">
      <c r="A11" s="1">
        <f>+A10+1</f>
        <v>2</v>
      </c>
      <c r="B11" s="44" t="s">
        <v>9</v>
      </c>
      <c r="C11" s="62">
        <v>3</v>
      </c>
      <c r="D11" s="20">
        <v>6172</v>
      </c>
      <c r="E11" s="122">
        <v>20</v>
      </c>
      <c r="F11" s="111">
        <v>20</v>
      </c>
      <c r="G11" s="123">
        <v>20</v>
      </c>
      <c r="H11" s="110"/>
      <c r="I11" s="111"/>
      <c r="J11" s="123"/>
      <c r="K11" s="140">
        <v>13</v>
      </c>
      <c r="L11" s="141">
        <v>13</v>
      </c>
      <c r="M11" s="142">
        <v>13</v>
      </c>
      <c r="N11" s="140"/>
      <c r="O11" s="141"/>
      <c r="P11" s="160"/>
      <c r="Q11" s="140">
        <v>20</v>
      </c>
      <c r="R11" s="141">
        <v>20</v>
      </c>
      <c r="S11" s="142">
        <v>20</v>
      </c>
      <c r="T11" s="146"/>
      <c r="U11" s="141"/>
      <c r="V11" s="147"/>
      <c r="W11" s="161"/>
      <c r="X11" s="144"/>
      <c r="Y11" s="160"/>
      <c r="Z11" s="144"/>
      <c r="AA11" s="144"/>
      <c r="AB11" s="144"/>
      <c r="AC11" s="109">
        <f t="shared" si="0"/>
        <v>159</v>
      </c>
    </row>
    <row r="12" spans="1:29" ht="14.25">
      <c r="A12" s="1">
        <f>+A11+1</f>
        <v>3</v>
      </c>
      <c r="B12" s="44" t="s">
        <v>69</v>
      </c>
      <c r="C12" s="62">
        <v>9</v>
      </c>
      <c r="D12" s="20">
        <v>22571</v>
      </c>
      <c r="E12" s="122"/>
      <c r="F12" s="111"/>
      <c r="G12" s="124"/>
      <c r="H12" s="114">
        <v>13</v>
      </c>
      <c r="I12" s="115">
        <v>13</v>
      </c>
      <c r="J12" s="123">
        <v>13</v>
      </c>
      <c r="K12" s="140">
        <v>0</v>
      </c>
      <c r="L12" s="141">
        <v>11</v>
      </c>
      <c r="M12" s="142">
        <v>11</v>
      </c>
      <c r="N12" s="140"/>
      <c r="O12" s="141"/>
      <c r="P12" s="160"/>
      <c r="Q12" s="140">
        <v>11</v>
      </c>
      <c r="R12" s="141">
        <v>11</v>
      </c>
      <c r="S12" s="142">
        <v>11</v>
      </c>
      <c r="T12" s="146">
        <v>13</v>
      </c>
      <c r="U12" s="141">
        <v>13</v>
      </c>
      <c r="V12" s="162">
        <v>13</v>
      </c>
      <c r="W12" s="163"/>
      <c r="X12" s="141"/>
      <c r="Y12" s="164"/>
      <c r="Z12" s="141">
        <v>0</v>
      </c>
      <c r="AA12" s="141">
        <v>13</v>
      </c>
      <c r="AB12" s="141">
        <v>13</v>
      </c>
      <c r="AC12" s="109">
        <f t="shared" si="0"/>
        <v>159</v>
      </c>
    </row>
    <row r="13" spans="1:29" ht="14.25">
      <c r="A13" s="1">
        <f>+A12+1</f>
        <v>4</v>
      </c>
      <c r="B13" s="45" t="s">
        <v>83</v>
      </c>
      <c r="C13" s="64">
        <v>14</v>
      </c>
      <c r="D13" s="34">
        <v>10731</v>
      </c>
      <c r="E13" s="125"/>
      <c r="F13" s="117"/>
      <c r="G13" s="126"/>
      <c r="H13" s="127"/>
      <c r="I13" s="128"/>
      <c r="J13" s="129"/>
      <c r="K13" s="148"/>
      <c r="L13" s="149"/>
      <c r="M13" s="150"/>
      <c r="N13" s="148"/>
      <c r="O13" s="149"/>
      <c r="P13" s="165"/>
      <c r="Q13" s="148">
        <v>10</v>
      </c>
      <c r="R13" s="149">
        <v>10</v>
      </c>
      <c r="S13" s="150">
        <v>10</v>
      </c>
      <c r="T13" s="153">
        <v>11</v>
      </c>
      <c r="U13" s="149">
        <v>11</v>
      </c>
      <c r="V13" s="166">
        <v>11</v>
      </c>
      <c r="W13" s="167"/>
      <c r="X13" s="149"/>
      <c r="Y13" s="168"/>
      <c r="Z13" s="141">
        <v>16</v>
      </c>
      <c r="AA13" s="141">
        <v>16</v>
      </c>
      <c r="AB13" s="141">
        <v>16</v>
      </c>
      <c r="AC13" s="109">
        <f t="shared" si="0"/>
        <v>111</v>
      </c>
    </row>
    <row r="14" spans="1:29" ht="14.25">
      <c r="A14" s="1">
        <f>+A13+1</f>
        <v>5</v>
      </c>
      <c r="B14" s="45" t="s">
        <v>32</v>
      </c>
      <c r="C14" s="64">
        <v>12</v>
      </c>
      <c r="D14" s="34">
        <v>10648</v>
      </c>
      <c r="E14" s="125">
        <v>13</v>
      </c>
      <c r="F14" s="117">
        <v>13</v>
      </c>
      <c r="G14" s="126">
        <v>13</v>
      </c>
      <c r="H14" s="127">
        <v>11</v>
      </c>
      <c r="I14" s="128">
        <v>11</v>
      </c>
      <c r="J14" s="129">
        <v>11</v>
      </c>
      <c r="K14" s="148"/>
      <c r="L14" s="149"/>
      <c r="M14" s="150"/>
      <c r="N14" s="148"/>
      <c r="O14" s="149"/>
      <c r="P14" s="165"/>
      <c r="Q14" s="148"/>
      <c r="R14" s="149"/>
      <c r="S14" s="150"/>
      <c r="T14" s="153"/>
      <c r="U14" s="149"/>
      <c r="V14" s="166"/>
      <c r="W14" s="167"/>
      <c r="X14" s="149"/>
      <c r="Y14" s="168"/>
      <c r="Z14" s="141">
        <v>13</v>
      </c>
      <c r="AA14" s="141">
        <v>11</v>
      </c>
      <c r="AB14" s="141">
        <v>11</v>
      </c>
      <c r="AC14" s="109">
        <f t="shared" si="0"/>
        <v>107</v>
      </c>
    </row>
    <row r="15" spans="1:29" ht="14.25">
      <c r="A15" s="1">
        <f>+A14+1</f>
        <v>6</v>
      </c>
      <c r="B15" s="45" t="s">
        <v>40</v>
      </c>
      <c r="C15" s="64">
        <v>21</v>
      </c>
      <c r="D15" s="34">
        <v>16427</v>
      </c>
      <c r="E15" s="125">
        <v>0</v>
      </c>
      <c r="F15" s="117">
        <v>0</v>
      </c>
      <c r="G15" s="126">
        <v>0</v>
      </c>
      <c r="H15" s="127">
        <v>16</v>
      </c>
      <c r="I15" s="128">
        <v>16</v>
      </c>
      <c r="J15" s="129">
        <v>16</v>
      </c>
      <c r="K15" s="148"/>
      <c r="L15" s="149"/>
      <c r="M15" s="150"/>
      <c r="N15" s="148"/>
      <c r="O15" s="149"/>
      <c r="P15" s="165"/>
      <c r="Q15" s="148">
        <v>13</v>
      </c>
      <c r="R15" s="149">
        <v>13</v>
      </c>
      <c r="S15" s="150">
        <v>16</v>
      </c>
      <c r="T15" s="153"/>
      <c r="U15" s="149"/>
      <c r="V15" s="166"/>
      <c r="W15" s="167"/>
      <c r="X15" s="149"/>
      <c r="Y15" s="168"/>
      <c r="Z15" s="149"/>
      <c r="AA15" s="149"/>
      <c r="AB15" s="149"/>
      <c r="AC15" s="109">
        <f t="shared" si="0"/>
        <v>90</v>
      </c>
    </row>
    <row r="16" spans="1:29" ht="14.25">
      <c r="A16" s="1">
        <f>+A14+1</f>
        <v>6</v>
      </c>
      <c r="B16" s="45" t="s">
        <v>51</v>
      </c>
      <c r="C16" s="64">
        <v>11</v>
      </c>
      <c r="D16" s="34">
        <v>15824</v>
      </c>
      <c r="E16" s="125"/>
      <c r="F16" s="117"/>
      <c r="G16" s="126"/>
      <c r="H16" s="127"/>
      <c r="I16" s="128"/>
      <c r="J16" s="129"/>
      <c r="K16" s="148"/>
      <c r="L16" s="149"/>
      <c r="M16" s="150"/>
      <c r="N16" s="148"/>
      <c r="O16" s="149"/>
      <c r="P16" s="165"/>
      <c r="Q16" s="148"/>
      <c r="R16" s="149"/>
      <c r="S16" s="150"/>
      <c r="T16" s="153"/>
      <c r="U16" s="149"/>
      <c r="V16" s="166"/>
      <c r="W16" s="167"/>
      <c r="X16" s="149"/>
      <c r="Y16" s="168"/>
      <c r="Z16" s="149">
        <v>0</v>
      </c>
      <c r="AA16" s="149">
        <v>0</v>
      </c>
      <c r="AB16" s="149">
        <v>0</v>
      </c>
      <c r="AC16" s="109">
        <f t="shared" si="0"/>
        <v>0</v>
      </c>
    </row>
    <row r="17" spans="2:29" ht="15" thickBot="1">
      <c r="B17" s="46"/>
      <c r="C17" s="47"/>
      <c r="D17" s="57"/>
      <c r="E17" s="130"/>
      <c r="F17" s="131"/>
      <c r="G17" s="132"/>
      <c r="H17" s="133"/>
      <c r="I17" s="131"/>
      <c r="J17" s="132"/>
      <c r="K17" s="29"/>
      <c r="L17" s="28"/>
      <c r="M17" s="30"/>
      <c r="N17" s="29"/>
      <c r="O17" s="28"/>
      <c r="P17" s="24"/>
      <c r="Q17" s="29"/>
      <c r="R17" s="28"/>
      <c r="S17" s="30"/>
      <c r="T17" s="31"/>
      <c r="U17" s="28"/>
      <c r="V17" s="32"/>
      <c r="W17" s="27"/>
      <c r="X17" s="28"/>
      <c r="Y17" s="28"/>
      <c r="Z17" s="28"/>
      <c r="AA17" s="28"/>
      <c r="AB17" s="28"/>
      <c r="AC17" s="198">
        <f>SUM(E17:Y17)</f>
        <v>0</v>
      </c>
    </row>
    <row r="18" spans="1:29" s="12" customFormat="1" ht="14.25">
      <c r="A18" s="9"/>
      <c r="B18" s="10"/>
      <c r="C18" s="11"/>
      <c r="D18" s="11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5"/>
      <c r="X18" s="235"/>
      <c r="Y18" s="236"/>
      <c r="Z18" s="15"/>
      <c r="AA18" s="15"/>
      <c r="AB18" s="15"/>
      <c r="AC18" s="22"/>
    </row>
    <row r="20" spans="2:29" ht="14.25">
      <c r="B20" s="256" t="s">
        <v>56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</row>
    <row r="21" spans="2:29" ht="15" thickBot="1"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</row>
    <row r="22" spans="2:29" ht="14.25">
      <c r="B22" s="255" t="s">
        <v>0</v>
      </c>
      <c r="C22" s="250" t="s">
        <v>4</v>
      </c>
      <c r="D22" s="248" t="s">
        <v>3</v>
      </c>
      <c r="E22" s="245" t="s">
        <v>7</v>
      </c>
      <c r="F22" s="245"/>
      <c r="G22" s="245"/>
      <c r="H22" s="244" t="s">
        <v>7</v>
      </c>
      <c r="I22" s="245"/>
      <c r="J22" s="245"/>
      <c r="K22" s="244" t="s">
        <v>7</v>
      </c>
      <c r="L22" s="245"/>
      <c r="M22" s="252"/>
      <c r="N22" s="244" t="s">
        <v>7</v>
      </c>
      <c r="O22" s="245"/>
      <c r="P22" s="245"/>
      <c r="Q22" s="244" t="s">
        <v>7</v>
      </c>
      <c r="R22" s="245"/>
      <c r="S22" s="252"/>
      <c r="T22" s="244" t="s">
        <v>7</v>
      </c>
      <c r="U22" s="245"/>
      <c r="V22" s="252"/>
      <c r="W22" s="244" t="s">
        <v>7</v>
      </c>
      <c r="X22" s="245"/>
      <c r="Y22" s="252"/>
      <c r="Z22" s="244" t="s">
        <v>7</v>
      </c>
      <c r="AA22" s="245"/>
      <c r="AB22" s="252"/>
      <c r="AC22" s="237" t="s">
        <v>6</v>
      </c>
    </row>
    <row r="23" spans="2:29" ht="14.25">
      <c r="B23" s="249"/>
      <c r="C23" s="251"/>
      <c r="D23" s="249"/>
      <c r="E23" s="241">
        <v>43120</v>
      </c>
      <c r="F23" s="241"/>
      <c r="G23" s="241"/>
      <c r="H23" s="240">
        <f>+H7</f>
        <v>43554</v>
      </c>
      <c r="I23" s="241"/>
      <c r="J23" s="241"/>
      <c r="K23" s="240">
        <f>+K7</f>
        <v>43582</v>
      </c>
      <c r="L23" s="241"/>
      <c r="M23" s="242"/>
      <c r="N23" s="241">
        <f>+N7</f>
        <v>43610</v>
      </c>
      <c r="O23" s="241"/>
      <c r="P23" s="241"/>
      <c r="Q23" s="240">
        <f>+Q7</f>
        <v>43631</v>
      </c>
      <c r="R23" s="241"/>
      <c r="S23" s="242"/>
      <c r="T23" s="240">
        <f>+T7</f>
        <v>43666</v>
      </c>
      <c r="U23" s="241"/>
      <c r="V23" s="242"/>
      <c r="W23" s="240">
        <f>+W7</f>
        <v>43701</v>
      </c>
      <c r="X23" s="241"/>
      <c r="Y23" s="242"/>
      <c r="Z23" s="240">
        <f>+Z7</f>
        <v>43743</v>
      </c>
      <c r="AA23" s="241"/>
      <c r="AB23" s="242"/>
      <c r="AC23" s="238"/>
    </row>
    <row r="24" spans="2:29" ht="14.25">
      <c r="B24" s="249"/>
      <c r="C24" s="251"/>
      <c r="D24" s="249"/>
      <c r="E24" s="243" t="s">
        <v>5</v>
      </c>
      <c r="F24" s="243"/>
      <c r="G24" s="243"/>
      <c r="H24" s="246" t="s">
        <v>12</v>
      </c>
      <c r="I24" s="243"/>
      <c r="J24" s="243"/>
      <c r="K24" s="246" t="s">
        <v>13</v>
      </c>
      <c r="L24" s="243"/>
      <c r="M24" s="247"/>
      <c r="N24" s="246" t="s">
        <v>14</v>
      </c>
      <c r="O24" s="243"/>
      <c r="P24" s="243"/>
      <c r="Q24" s="246" t="s">
        <v>15</v>
      </c>
      <c r="R24" s="243"/>
      <c r="S24" s="247"/>
      <c r="T24" s="246" t="s">
        <v>16</v>
      </c>
      <c r="U24" s="243"/>
      <c r="V24" s="247"/>
      <c r="W24" s="246" t="s">
        <v>18</v>
      </c>
      <c r="X24" s="243"/>
      <c r="Y24" s="247"/>
      <c r="Z24" s="246" t="s">
        <v>17</v>
      </c>
      <c r="AA24" s="243"/>
      <c r="AB24" s="247"/>
      <c r="AC24" s="238"/>
    </row>
    <row r="25" spans="2:29" ht="15" thickBot="1">
      <c r="B25" s="249"/>
      <c r="C25" s="251"/>
      <c r="D25" s="249"/>
      <c r="E25" s="48" t="s">
        <v>1</v>
      </c>
      <c r="F25" s="39" t="s">
        <v>2</v>
      </c>
      <c r="G25" s="54" t="s">
        <v>8</v>
      </c>
      <c r="H25" s="38" t="s">
        <v>1</v>
      </c>
      <c r="I25" s="39" t="s">
        <v>2</v>
      </c>
      <c r="J25" s="42" t="s">
        <v>8</v>
      </c>
      <c r="K25" s="38" t="s">
        <v>1</v>
      </c>
      <c r="L25" s="39" t="s">
        <v>2</v>
      </c>
      <c r="M25" s="41" t="s">
        <v>8</v>
      </c>
      <c r="N25" s="38" t="s">
        <v>1</v>
      </c>
      <c r="O25" s="39" t="s">
        <v>2</v>
      </c>
      <c r="P25" s="42" t="s">
        <v>8</v>
      </c>
      <c r="Q25" s="38" t="s">
        <v>1</v>
      </c>
      <c r="R25" s="39" t="s">
        <v>2</v>
      </c>
      <c r="S25" s="41" t="s">
        <v>8</v>
      </c>
      <c r="T25" s="55" t="s">
        <v>1</v>
      </c>
      <c r="U25" s="39" t="s">
        <v>2</v>
      </c>
      <c r="V25" s="56" t="s">
        <v>8</v>
      </c>
      <c r="W25" s="199" t="s">
        <v>1</v>
      </c>
      <c r="X25" s="200" t="s">
        <v>2</v>
      </c>
      <c r="Y25" s="201" t="s">
        <v>8</v>
      </c>
      <c r="Z25" s="199" t="s">
        <v>1</v>
      </c>
      <c r="AA25" s="200" t="s">
        <v>2</v>
      </c>
      <c r="AB25" s="201" t="s">
        <v>8</v>
      </c>
      <c r="AC25" s="239"/>
    </row>
    <row r="26" spans="1:29" ht="14.25">
      <c r="A26" s="1">
        <v>1</v>
      </c>
      <c r="B26" s="45" t="s">
        <v>31</v>
      </c>
      <c r="C26" s="64">
        <v>6</v>
      </c>
      <c r="D26" s="34">
        <v>5204</v>
      </c>
      <c r="E26" s="125">
        <v>10</v>
      </c>
      <c r="F26" s="117">
        <v>10</v>
      </c>
      <c r="G26" s="126">
        <v>10</v>
      </c>
      <c r="H26" s="127">
        <v>11</v>
      </c>
      <c r="I26" s="128">
        <v>10</v>
      </c>
      <c r="J26" s="129">
        <v>11</v>
      </c>
      <c r="K26" s="148">
        <v>10</v>
      </c>
      <c r="L26" s="149">
        <v>11</v>
      </c>
      <c r="M26" s="150">
        <v>11</v>
      </c>
      <c r="N26" s="148">
        <v>11</v>
      </c>
      <c r="O26" s="149">
        <v>11</v>
      </c>
      <c r="P26" s="165">
        <v>11</v>
      </c>
      <c r="Q26" s="148">
        <v>10</v>
      </c>
      <c r="R26" s="149">
        <v>10</v>
      </c>
      <c r="S26" s="150">
        <v>10</v>
      </c>
      <c r="T26" s="153">
        <v>10</v>
      </c>
      <c r="U26" s="149">
        <v>10</v>
      </c>
      <c r="V26" s="166">
        <v>10</v>
      </c>
      <c r="W26" s="148">
        <v>11</v>
      </c>
      <c r="X26" s="149">
        <v>11</v>
      </c>
      <c r="Y26" s="169">
        <v>11</v>
      </c>
      <c r="Z26" s="140">
        <v>13</v>
      </c>
      <c r="AA26" s="141">
        <v>11</v>
      </c>
      <c r="AB26" s="145">
        <v>11</v>
      </c>
      <c r="AC26" s="109">
        <f aca="true" t="shared" si="1" ref="AC26:AC32">SUM(E26:AB26)</f>
        <v>255</v>
      </c>
    </row>
    <row r="27" spans="1:29" ht="14.25">
      <c r="A27" s="1">
        <f aca="true" t="shared" si="2" ref="A27:A32">+A26+1</f>
        <v>2</v>
      </c>
      <c r="B27" s="45" t="s">
        <v>72</v>
      </c>
      <c r="C27" s="64">
        <v>71</v>
      </c>
      <c r="D27" s="34">
        <v>3854</v>
      </c>
      <c r="E27" s="125"/>
      <c r="F27" s="117"/>
      <c r="G27" s="126"/>
      <c r="H27" s="127">
        <v>13</v>
      </c>
      <c r="I27" s="128">
        <v>11</v>
      </c>
      <c r="J27" s="129">
        <v>10</v>
      </c>
      <c r="K27" s="148"/>
      <c r="L27" s="149"/>
      <c r="M27" s="150"/>
      <c r="N27" s="148"/>
      <c r="O27" s="149"/>
      <c r="P27" s="165"/>
      <c r="Q27" s="148"/>
      <c r="R27" s="149"/>
      <c r="S27" s="150"/>
      <c r="T27" s="153"/>
      <c r="U27" s="149"/>
      <c r="V27" s="166"/>
      <c r="W27" s="148"/>
      <c r="X27" s="149"/>
      <c r="Y27" s="169"/>
      <c r="Z27" s="148">
        <v>11</v>
      </c>
      <c r="AA27" s="149">
        <v>10</v>
      </c>
      <c r="AB27" s="169">
        <v>10</v>
      </c>
      <c r="AC27" s="109">
        <f t="shared" si="1"/>
        <v>65</v>
      </c>
    </row>
    <row r="28" spans="1:29" ht="14.25">
      <c r="A28" s="1">
        <f t="shared" si="2"/>
        <v>3</v>
      </c>
      <c r="B28" s="45" t="s">
        <v>73</v>
      </c>
      <c r="C28" s="64">
        <v>81</v>
      </c>
      <c r="D28" s="34">
        <v>5840</v>
      </c>
      <c r="E28" s="125"/>
      <c r="F28" s="117"/>
      <c r="G28" s="126"/>
      <c r="H28" s="127">
        <v>0</v>
      </c>
      <c r="I28" s="128">
        <v>13</v>
      </c>
      <c r="J28" s="129">
        <v>13</v>
      </c>
      <c r="K28" s="148">
        <v>11</v>
      </c>
      <c r="L28" s="149">
        <v>0</v>
      </c>
      <c r="M28" s="150">
        <v>0</v>
      </c>
      <c r="N28" s="148"/>
      <c r="O28" s="149"/>
      <c r="P28" s="165"/>
      <c r="Q28" s="148"/>
      <c r="R28" s="149"/>
      <c r="S28" s="150"/>
      <c r="T28" s="153"/>
      <c r="U28" s="149"/>
      <c r="V28" s="166"/>
      <c r="W28" s="148"/>
      <c r="X28" s="149"/>
      <c r="Y28" s="169"/>
      <c r="Z28" s="148"/>
      <c r="AA28" s="149"/>
      <c r="AB28" s="169"/>
      <c r="AC28" s="109">
        <f t="shared" si="1"/>
        <v>37</v>
      </c>
    </row>
    <row r="29" spans="1:29" ht="14.25">
      <c r="A29" s="1">
        <f t="shared" si="2"/>
        <v>4</v>
      </c>
      <c r="B29" s="45" t="s">
        <v>42</v>
      </c>
      <c r="C29" s="64">
        <v>71</v>
      </c>
      <c r="D29" s="34">
        <v>17600</v>
      </c>
      <c r="E29" s="125"/>
      <c r="F29" s="117"/>
      <c r="G29" s="126"/>
      <c r="H29" s="127"/>
      <c r="I29" s="128"/>
      <c r="J29" s="129"/>
      <c r="K29" s="148"/>
      <c r="L29" s="149"/>
      <c r="M29" s="150"/>
      <c r="N29" s="148"/>
      <c r="O29" s="149"/>
      <c r="P29" s="165"/>
      <c r="Q29" s="148"/>
      <c r="R29" s="149"/>
      <c r="S29" s="150"/>
      <c r="T29" s="153"/>
      <c r="U29" s="149"/>
      <c r="V29" s="166"/>
      <c r="W29" s="148"/>
      <c r="X29" s="149"/>
      <c r="Y29" s="169"/>
      <c r="Z29" s="148">
        <v>10</v>
      </c>
      <c r="AA29" s="149">
        <v>13</v>
      </c>
      <c r="AB29" s="169">
        <v>13</v>
      </c>
      <c r="AC29" s="109">
        <f t="shared" si="1"/>
        <v>36</v>
      </c>
    </row>
    <row r="30" spans="1:29" ht="14.25">
      <c r="A30" s="1">
        <f t="shared" si="2"/>
        <v>5</v>
      </c>
      <c r="B30" s="45" t="s">
        <v>57</v>
      </c>
      <c r="C30" s="64">
        <v>19</v>
      </c>
      <c r="D30" s="34">
        <v>7312</v>
      </c>
      <c r="E30" s="125">
        <v>11</v>
      </c>
      <c r="F30" s="117">
        <v>11</v>
      </c>
      <c r="G30" s="126">
        <v>11</v>
      </c>
      <c r="H30" s="127"/>
      <c r="I30" s="128"/>
      <c r="J30" s="129"/>
      <c r="K30" s="148"/>
      <c r="L30" s="149"/>
      <c r="M30" s="150"/>
      <c r="N30" s="148"/>
      <c r="O30" s="149"/>
      <c r="P30" s="168"/>
      <c r="Q30" s="148"/>
      <c r="R30" s="149"/>
      <c r="S30" s="169"/>
      <c r="T30" s="153"/>
      <c r="U30" s="149"/>
      <c r="V30" s="166"/>
      <c r="W30" s="148"/>
      <c r="X30" s="149"/>
      <c r="Y30" s="169"/>
      <c r="Z30" s="148"/>
      <c r="AA30" s="149"/>
      <c r="AB30" s="169"/>
      <c r="AC30" s="109">
        <f t="shared" si="1"/>
        <v>33</v>
      </c>
    </row>
    <row r="31" spans="1:29" ht="14.25">
      <c r="A31" s="1">
        <f t="shared" si="2"/>
        <v>6</v>
      </c>
      <c r="B31" s="45" t="s">
        <v>23</v>
      </c>
      <c r="C31" s="64">
        <v>81</v>
      </c>
      <c r="D31" s="34">
        <v>7234</v>
      </c>
      <c r="E31" s="125"/>
      <c r="F31" s="117"/>
      <c r="G31" s="126"/>
      <c r="H31" s="127"/>
      <c r="I31" s="128"/>
      <c r="J31" s="129"/>
      <c r="K31" s="148"/>
      <c r="L31" s="149"/>
      <c r="M31" s="150"/>
      <c r="N31" s="148">
        <v>0</v>
      </c>
      <c r="O31" s="149">
        <v>10</v>
      </c>
      <c r="P31" s="165">
        <v>10</v>
      </c>
      <c r="Q31" s="148"/>
      <c r="R31" s="149"/>
      <c r="S31" s="150"/>
      <c r="T31" s="153"/>
      <c r="U31" s="149"/>
      <c r="V31" s="166"/>
      <c r="W31" s="148"/>
      <c r="X31" s="149"/>
      <c r="Y31" s="169"/>
      <c r="Z31" s="148"/>
      <c r="AA31" s="149"/>
      <c r="AB31" s="169"/>
      <c r="AC31" s="109">
        <f t="shared" si="1"/>
        <v>20</v>
      </c>
    </row>
    <row r="32" spans="1:29" ht="14.25">
      <c r="A32" s="1">
        <f t="shared" si="2"/>
        <v>7</v>
      </c>
      <c r="B32" s="45" t="s">
        <v>87</v>
      </c>
      <c r="C32" s="64">
        <v>64</v>
      </c>
      <c r="D32" s="34">
        <v>16792</v>
      </c>
      <c r="E32" s="125"/>
      <c r="F32" s="117"/>
      <c r="G32" s="126"/>
      <c r="H32" s="127"/>
      <c r="I32" s="128"/>
      <c r="J32" s="129"/>
      <c r="K32" s="148"/>
      <c r="L32" s="149"/>
      <c r="M32" s="150"/>
      <c r="N32" s="148"/>
      <c r="O32" s="149"/>
      <c r="P32" s="165"/>
      <c r="Q32" s="148"/>
      <c r="R32" s="149"/>
      <c r="S32" s="150"/>
      <c r="T32" s="153"/>
      <c r="U32" s="149"/>
      <c r="V32" s="166"/>
      <c r="W32" s="148">
        <v>10</v>
      </c>
      <c r="X32" s="149">
        <v>0</v>
      </c>
      <c r="Y32" s="169">
        <v>0</v>
      </c>
      <c r="Z32" s="148"/>
      <c r="AA32" s="149"/>
      <c r="AB32" s="169"/>
      <c r="AC32" s="109">
        <f t="shared" si="1"/>
        <v>10</v>
      </c>
    </row>
    <row r="33" spans="2:29" ht="15" thickBot="1">
      <c r="B33" s="46"/>
      <c r="C33" s="89"/>
      <c r="D33" s="90"/>
      <c r="E33" s="130"/>
      <c r="F33" s="131"/>
      <c r="G33" s="132"/>
      <c r="H33" s="133"/>
      <c r="I33" s="131"/>
      <c r="J33" s="132"/>
      <c r="K33" s="29"/>
      <c r="L33" s="28"/>
      <c r="M33" s="30"/>
      <c r="N33" s="29"/>
      <c r="O33" s="28"/>
      <c r="P33" s="24"/>
      <c r="Q33" s="29"/>
      <c r="R33" s="28"/>
      <c r="S33" s="30"/>
      <c r="T33" s="31"/>
      <c r="U33" s="28"/>
      <c r="V33" s="32"/>
      <c r="W33" s="29"/>
      <c r="X33" s="28"/>
      <c r="Y33" s="30"/>
      <c r="Z33" s="29"/>
      <c r="AA33" s="28"/>
      <c r="AB33" s="30"/>
      <c r="AC33" s="197">
        <f>SUM(E33:Y33)</f>
        <v>0</v>
      </c>
    </row>
    <row r="34" ht="14.25">
      <c r="F34" s="225"/>
    </row>
    <row r="36" spans="2:29" ht="14.25">
      <c r="B36" s="256" t="s">
        <v>58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</row>
    <row r="37" spans="2:29" ht="15" thickBot="1"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</row>
    <row r="38" spans="2:29" ht="14.25">
      <c r="B38" s="255" t="s">
        <v>0</v>
      </c>
      <c r="C38" s="250" t="s">
        <v>4</v>
      </c>
      <c r="D38" s="248" t="s">
        <v>3</v>
      </c>
      <c r="E38" s="245" t="s">
        <v>7</v>
      </c>
      <c r="F38" s="245"/>
      <c r="G38" s="245"/>
      <c r="H38" s="244" t="s">
        <v>7</v>
      </c>
      <c r="I38" s="245"/>
      <c r="J38" s="245"/>
      <c r="K38" s="244" t="s">
        <v>7</v>
      </c>
      <c r="L38" s="245"/>
      <c r="M38" s="252"/>
      <c r="N38" s="244" t="s">
        <v>7</v>
      </c>
      <c r="O38" s="245"/>
      <c r="P38" s="245"/>
      <c r="Q38" s="244" t="s">
        <v>7</v>
      </c>
      <c r="R38" s="245"/>
      <c r="S38" s="252"/>
      <c r="T38" s="244" t="s">
        <v>7</v>
      </c>
      <c r="U38" s="245"/>
      <c r="V38" s="252"/>
      <c r="W38" s="244" t="s">
        <v>7</v>
      </c>
      <c r="X38" s="245"/>
      <c r="Y38" s="252"/>
      <c r="Z38" s="244" t="s">
        <v>7</v>
      </c>
      <c r="AA38" s="245"/>
      <c r="AB38" s="252"/>
      <c r="AC38" s="237" t="s">
        <v>6</v>
      </c>
    </row>
    <row r="39" spans="2:29" ht="14.25">
      <c r="B39" s="249"/>
      <c r="C39" s="251"/>
      <c r="D39" s="249"/>
      <c r="E39" s="241">
        <v>43120</v>
      </c>
      <c r="F39" s="241"/>
      <c r="G39" s="241"/>
      <c r="H39" s="240">
        <f>+H7</f>
        <v>43554</v>
      </c>
      <c r="I39" s="241"/>
      <c r="J39" s="241"/>
      <c r="K39" s="240">
        <f>+K7</f>
        <v>43582</v>
      </c>
      <c r="L39" s="241"/>
      <c r="M39" s="242"/>
      <c r="N39" s="241">
        <v>43610</v>
      </c>
      <c r="O39" s="241"/>
      <c r="P39" s="241"/>
      <c r="Q39" s="240">
        <f>+Q7</f>
        <v>43631</v>
      </c>
      <c r="R39" s="241"/>
      <c r="S39" s="242"/>
      <c r="T39" s="240">
        <f>+T7</f>
        <v>43666</v>
      </c>
      <c r="U39" s="241"/>
      <c r="V39" s="242"/>
      <c r="W39" s="240">
        <f>+W7</f>
        <v>43701</v>
      </c>
      <c r="X39" s="241"/>
      <c r="Y39" s="242"/>
      <c r="Z39" s="240">
        <f>+Z7</f>
        <v>43743</v>
      </c>
      <c r="AA39" s="241"/>
      <c r="AB39" s="242"/>
      <c r="AC39" s="238"/>
    </row>
    <row r="40" spans="2:29" ht="14.25">
      <c r="B40" s="249"/>
      <c r="C40" s="251"/>
      <c r="D40" s="249"/>
      <c r="E40" s="243" t="s">
        <v>5</v>
      </c>
      <c r="F40" s="243"/>
      <c r="G40" s="243"/>
      <c r="H40" s="246" t="str">
        <f>+H8</f>
        <v>Round 2</v>
      </c>
      <c r="I40" s="243"/>
      <c r="J40" s="243"/>
      <c r="K40" s="246" t="s">
        <v>13</v>
      </c>
      <c r="L40" s="243"/>
      <c r="M40" s="247"/>
      <c r="N40" s="246" t="s">
        <v>14</v>
      </c>
      <c r="O40" s="243"/>
      <c r="P40" s="243"/>
      <c r="Q40" s="246" t="s">
        <v>15</v>
      </c>
      <c r="R40" s="243"/>
      <c r="S40" s="247"/>
      <c r="T40" s="246" t="s">
        <v>16</v>
      </c>
      <c r="U40" s="243"/>
      <c r="V40" s="247"/>
      <c r="W40" s="246" t="s">
        <v>18</v>
      </c>
      <c r="X40" s="243"/>
      <c r="Y40" s="247"/>
      <c r="Z40" s="246" t="s">
        <v>17</v>
      </c>
      <c r="AA40" s="243"/>
      <c r="AB40" s="247"/>
      <c r="AC40" s="238"/>
    </row>
    <row r="41" spans="2:29" ht="15" thickBot="1">
      <c r="B41" s="249"/>
      <c r="C41" s="251"/>
      <c r="D41" s="249"/>
      <c r="E41" s="48" t="s">
        <v>1</v>
      </c>
      <c r="F41" s="39" t="s">
        <v>2</v>
      </c>
      <c r="G41" s="54" t="s">
        <v>8</v>
      </c>
      <c r="H41" s="38" t="s">
        <v>1</v>
      </c>
      <c r="I41" s="39" t="s">
        <v>2</v>
      </c>
      <c r="J41" s="42" t="s">
        <v>8</v>
      </c>
      <c r="K41" s="38" t="s">
        <v>1</v>
      </c>
      <c r="L41" s="39" t="s">
        <v>2</v>
      </c>
      <c r="M41" s="41" t="s">
        <v>8</v>
      </c>
      <c r="N41" s="38" t="s">
        <v>1</v>
      </c>
      <c r="O41" s="39" t="s">
        <v>2</v>
      </c>
      <c r="P41" s="42" t="s">
        <v>8</v>
      </c>
      <c r="Q41" s="38" t="s">
        <v>1</v>
      </c>
      <c r="R41" s="39" t="s">
        <v>2</v>
      </c>
      <c r="S41" s="41" t="s">
        <v>8</v>
      </c>
      <c r="T41" s="55" t="s">
        <v>1</v>
      </c>
      <c r="U41" s="39" t="s">
        <v>2</v>
      </c>
      <c r="V41" s="56" t="s">
        <v>8</v>
      </c>
      <c r="W41" s="199" t="s">
        <v>1</v>
      </c>
      <c r="X41" s="200" t="s">
        <v>2</v>
      </c>
      <c r="Y41" s="201" t="s">
        <v>8</v>
      </c>
      <c r="Z41" s="199" t="s">
        <v>1</v>
      </c>
      <c r="AA41" s="200" t="s">
        <v>2</v>
      </c>
      <c r="AB41" s="201" t="s">
        <v>8</v>
      </c>
      <c r="AC41" s="239"/>
    </row>
    <row r="42" spans="1:29" ht="14.25">
      <c r="A42" s="1">
        <v>1</v>
      </c>
      <c r="B42" s="45" t="s">
        <v>59</v>
      </c>
      <c r="C42" s="64">
        <v>96</v>
      </c>
      <c r="D42" s="34">
        <v>7310</v>
      </c>
      <c r="E42" s="125">
        <v>10</v>
      </c>
      <c r="F42" s="117">
        <v>10</v>
      </c>
      <c r="G42" s="126">
        <v>10</v>
      </c>
      <c r="H42" s="127"/>
      <c r="I42" s="128"/>
      <c r="J42" s="129"/>
      <c r="K42" s="148"/>
      <c r="L42" s="149"/>
      <c r="M42" s="150"/>
      <c r="N42" s="148"/>
      <c r="O42" s="149"/>
      <c r="P42" s="168"/>
      <c r="Q42" s="148">
        <v>10</v>
      </c>
      <c r="R42" s="149">
        <v>10</v>
      </c>
      <c r="S42" s="169">
        <v>10</v>
      </c>
      <c r="T42" s="153">
        <v>10</v>
      </c>
      <c r="U42" s="149">
        <v>10</v>
      </c>
      <c r="V42" s="166">
        <v>10</v>
      </c>
      <c r="W42" s="148"/>
      <c r="X42" s="149"/>
      <c r="Y42" s="169"/>
      <c r="Z42" s="140">
        <v>16</v>
      </c>
      <c r="AA42" s="141">
        <v>16</v>
      </c>
      <c r="AB42" s="145">
        <v>16</v>
      </c>
      <c r="AC42" s="109">
        <f aca="true" t="shared" si="3" ref="AC42:AC47">SUM(E42:AB42)</f>
        <v>138</v>
      </c>
    </row>
    <row r="43" spans="1:29" ht="14.25">
      <c r="A43" s="1">
        <f>+A42+1</f>
        <v>2</v>
      </c>
      <c r="B43" s="45" t="s">
        <v>71</v>
      </c>
      <c r="C43" s="64">
        <v>72</v>
      </c>
      <c r="D43" s="34">
        <v>7306</v>
      </c>
      <c r="E43" s="125"/>
      <c r="F43" s="117"/>
      <c r="G43" s="126"/>
      <c r="H43" s="127">
        <v>10</v>
      </c>
      <c r="I43" s="128">
        <v>10</v>
      </c>
      <c r="J43" s="129">
        <v>10</v>
      </c>
      <c r="K43" s="148">
        <v>10</v>
      </c>
      <c r="L43" s="149">
        <v>10</v>
      </c>
      <c r="M43" s="150">
        <v>10</v>
      </c>
      <c r="N43" s="148">
        <v>10</v>
      </c>
      <c r="O43" s="149">
        <v>10</v>
      </c>
      <c r="P43" s="168">
        <v>10</v>
      </c>
      <c r="Q43" s="148"/>
      <c r="R43" s="149"/>
      <c r="S43" s="169"/>
      <c r="T43" s="153"/>
      <c r="U43" s="149"/>
      <c r="V43" s="166"/>
      <c r="W43" s="148"/>
      <c r="X43" s="149"/>
      <c r="Y43" s="169"/>
      <c r="Z43" s="148"/>
      <c r="AA43" s="149"/>
      <c r="AB43" s="169"/>
      <c r="AC43" s="109">
        <f t="shared" si="3"/>
        <v>90</v>
      </c>
    </row>
    <row r="44" spans="1:29" ht="14.25">
      <c r="A44" s="1">
        <f>+A43+1</f>
        <v>3</v>
      </c>
      <c r="B44" s="45" t="s">
        <v>88</v>
      </c>
      <c r="C44" s="64">
        <v>33</v>
      </c>
      <c r="D44" s="34">
        <v>4318</v>
      </c>
      <c r="E44" s="125"/>
      <c r="F44" s="117"/>
      <c r="G44" s="126"/>
      <c r="H44" s="127"/>
      <c r="I44" s="128"/>
      <c r="J44" s="129"/>
      <c r="K44" s="148"/>
      <c r="L44" s="149"/>
      <c r="M44" s="150"/>
      <c r="N44" s="148"/>
      <c r="O44" s="149"/>
      <c r="P44" s="168"/>
      <c r="Q44" s="148"/>
      <c r="R44" s="149"/>
      <c r="S44" s="169"/>
      <c r="T44" s="153"/>
      <c r="U44" s="149"/>
      <c r="V44" s="166"/>
      <c r="W44" s="148"/>
      <c r="X44" s="149"/>
      <c r="Y44" s="169"/>
      <c r="Z44" s="148">
        <v>11</v>
      </c>
      <c r="AA44" s="149">
        <v>13</v>
      </c>
      <c r="AB44" s="169">
        <v>13</v>
      </c>
      <c r="AC44" s="109">
        <f t="shared" si="3"/>
        <v>37</v>
      </c>
    </row>
    <row r="45" spans="1:29" ht="14.25">
      <c r="A45" s="1">
        <f>+A44+1</f>
        <v>4</v>
      </c>
      <c r="B45" s="45" t="s">
        <v>89</v>
      </c>
      <c r="C45" s="64">
        <v>93</v>
      </c>
      <c r="D45" s="34">
        <v>7796</v>
      </c>
      <c r="E45" s="125"/>
      <c r="F45" s="117"/>
      <c r="G45" s="126"/>
      <c r="H45" s="127"/>
      <c r="I45" s="128"/>
      <c r="J45" s="129"/>
      <c r="K45" s="148"/>
      <c r="L45" s="149"/>
      <c r="M45" s="150"/>
      <c r="N45" s="148"/>
      <c r="O45" s="149"/>
      <c r="P45" s="168"/>
      <c r="Q45" s="148"/>
      <c r="R45" s="149"/>
      <c r="S45" s="169"/>
      <c r="T45" s="153"/>
      <c r="U45" s="149"/>
      <c r="V45" s="166"/>
      <c r="W45" s="148"/>
      <c r="X45" s="149"/>
      <c r="Y45" s="169"/>
      <c r="Z45" s="148">
        <v>13</v>
      </c>
      <c r="AA45" s="149">
        <v>11</v>
      </c>
      <c r="AB45" s="169">
        <v>11</v>
      </c>
      <c r="AC45" s="109">
        <f t="shared" si="3"/>
        <v>35</v>
      </c>
    </row>
    <row r="46" spans="1:29" ht="14.25">
      <c r="A46" s="1">
        <f>+A45+1</f>
        <v>5</v>
      </c>
      <c r="B46" s="45" t="s">
        <v>70</v>
      </c>
      <c r="C46" s="64">
        <v>88</v>
      </c>
      <c r="D46" s="34">
        <v>4849</v>
      </c>
      <c r="E46" s="125"/>
      <c r="F46" s="117"/>
      <c r="G46" s="126"/>
      <c r="H46" s="127">
        <v>11</v>
      </c>
      <c r="I46" s="128">
        <v>11</v>
      </c>
      <c r="J46" s="129">
        <v>11</v>
      </c>
      <c r="K46" s="148"/>
      <c r="L46" s="149"/>
      <c r="M46" s="150"/>
      <c r="N46" s="148"/>
      <c r="O46" s="149"/>
      <c r="P46" s="168"/>
      <c r="Q46" s="148"/>
      <c r="R46" s="149"/>
      <c r="S46" s="169"/>
      <c r="T46" s="153"/>
      <c r="U46" s="149"/>
      <c r="V46" s="166"/>
      <c r="W46" s="148"/>
      <c r="X46" s="149"/>
      <c r="Y46" s="169"/>
      <c r="Z46" s="148"/>
      <c r="AA46" s="149"/>
      <c r="AB46" s="169"/>
      <c r="AC46" s="109">
        <f t="shared" si="3"/>
        <v>33</v>
      </c>
    </row>
    <row r="47" spans="1:29" ht="14.25">
      <c r="A47" s="1">
        <f>+A46+1</f>
        <v>6</v>
      </c>
      <c r="B47" s="45" t="s">
        <v>90</v>
      </c>
      <c r="C47" s="64">
        <v>74</v>
      </c>
      <c r="D47" s="34">
        <v>3852</v>
      </c>
      <c r="E47" s="125"/>
      <c r="F47" s="117"/>
      <c r="G47" s="126"/>
      <c r="H47" s="127"/>
      <c r="I47" s="128"/>
      <c r="J47" s="129"/>
      <c r="K47" s="148"/>
      <c r="L47" s="149"/>
      <c r="M47" s="150"/>
      <c r="N47" s="148"/>
      <c r="O47" s="149"/>
      <c r="P47" s="168"/>
      <c r="Q47" s="148"/>
      <c r="R47" s="149"/>
      <c r="S47" s="169"/>
      <c r="T47" s="153"/>
      <c r="U47" s="149"/>
      <c r="V47" s="166"/>
      <c r="W47" s="148"/>
      <c r="X47" s="149"/>
      <c r="Y47" s="169"/>
      <c r="Z47" s="148">
        <v>10</v>
      </c>
      <c r="AA47" s="149">
        <v>10</v>
      </c>
      <c r="AB47" s="169">
        <v>10</v>
      </c>
      <c r="AC47" s="109">
        <f t="shared" si="3"/>
        <v>30</v>
      </c>
    </row>
    <row r="48" spans="2:29" ht="15" thickBot="1">
      <c r="B48" s="46"/>
      <c r="C48" s="89"/>
      <c r="D48" s="90"/>
      <c r="E48" s="130"/>
      <c r="F48" s="131"/>
      <c r="G48" s="132"/>
      <c r="H48" s="133"/>
      <c r="I48" s="131"/>
      <c r="J48" s="132"/>
      <c r="K48" s="29"/>
      <c r="L48" s="28"/>
      <c r="M48" s="30"/>
      <c r="N48" s="29"/>
      <c r="O48" s="28"/>
      <c r="P48" s="24"/>
      <c r="Q48" s="29"/>
      <c r="R48" s="28"/>
      <c r="S48" s="30"/>
      <c r="T48" s="31"/>
      <c r="U48" s="28"/>
      <c r="V48" s="32"/>
      <c r="W48" s="29"/>
      <c r="X48" s="28"/>
      <c r="Y48" s="30"/>
      <c r="Z48" s="29"/>
      <c r="AA48" s="28"/>
      <c r="AB48" s="30"/>
      <c r="AC48" s="197">
        <f>SUM(E48:Y48)</f>
        <v>0</v>
      </c>
    </row>
    <row r="49" ht="14.25">
      <c r="F49" s="225"/>
    </row>
  </sheetData>
  <sheetProtection/>
  <mergeCells count="94">
    <mergeCell ref="B1:AC5"/>
    <mergeCell ref="W18:Y18"/>
    <mergeCell ref="E23:G23"/>
    <mergeCell ref="H23:J23"/>
    <mergeCell ref="T24:V24"/>
    <mergeCell ref="Z8:AB8"/>
    <mergeCell ref="Z22:AB22"/>
    <mergeCell ref="T8:V8"/>
    <mergeCell ref="H8:J8"/>
    <mergeCell ref="N18:P18"/>
    <mergeCell ref="Q22:S22"/>
    <mergeCell ref="B20:AC21"/>
    <mergeCell ref="B22:B25"/>
    <mergeCell ref="K23:M23"/>
    <mergeCell ref="N23:P23"/>
    <mergeCell ref="D6:D9"/>
    <mergeCell ref="Q18:S18"/>
    <mergeCell ref="W8:Y8"/>
    <mergeCell ref="N6:P6"/>
    <mergeCell ref="K7:M7"/>
    <mergeCell ref="N7:P7"/>
    <mergeCell ref="Q7:S7"/>
    <mergeCell ref="Q6:S6"/>
    <mergeCell ref="B6:B9"/>
    <mergeCell ref="C6:C9"/>
    <mergeCell ref="E18:G18"/>
    <mergeCell ref="H18:J18"/>
    <mergeCell ref="K18:M18"/>
    <mergeCell ref="H6:J6"/>
    <mergeCell ref="E6:G6"/>
    <mergeCell ref="T7:V7"/>
    <mergeCell ref="K8:M8"/>
    <mergeCell ref="N8:P8"/>
    <mergeCell ref="AC6:AC9"/>
    <mergeCell ref="E7:G7"/>
    <mergeCell ref="E8:G8"/>
    <mergeCell ref="K6:M6"/>
    <mergeCell ref="W6:Y6"/>
    <mergeCell ref="W7:Y7"/>
    <mergeCell ref="Q8:S8"/>
    <mergeCell ref="H7:J7"/>
    <mergeCell ref="Z6:AB6"/>
    <mergeCell ref="Z7:AB7"/>
    <mergeCell ref="W24:Y24"/>
    <mergeCell ref="AC22:AC25"/>
    <mergeCell ref="T22:V22"/>
    <mergeCell ref="W22:Y22"/>
    <mergeCell ref="T6:V6"/>
    <mergeCell ref="T18:V18"/>
    <mergeCell ref="Q23:S23"/>
    <mergeCell ref="T23:V23"/>
    <mergeCell ref="W23:Y23"/>
    <mergeCell ref="Z23:AB23"/>
    <mergeCell ref="Z24:AB24"/>
    <mergeCell ref="Q24:S24"/>
    <mergeCell ref="N24:P24"/>
    <mergeCell ref="H22:J22"/>
    <mergeCell ref="K22:M22"/>
    <mergeCell ref="N22:P22"/>
    <mergeCell ref="C22:C25"/>
    <mergeCell ref="D22:D25"/>
    <mergeCell ref="E22:G22"/>
    <mergeCell ref="K24:M24"/>
    <mergeCell ref="E24:G24"/>
    <mergeCell ref="H24:J24"/>
    <mergeCell ref="B36:AC37"/>
    <mergeCell ref="B38:B41"/>
    <mergeCell ref="C38:C41"/>
    <mergeCell ref="D38:D41"/>
    <mergeCell ref="E38:G38"/>
    <mergeCell ref="H38:J38"/>
    <mergeCell ref="K38:M38"/>
    <mergeCell ref="N38:P38"/>
    <mergeCell ref="Q38:S38"/>
    <mergeCell ref="T38:V38"/>
    <mergeCell ref="W38:Y38"/>
    <mergeCell ref="Z38:AB38"/>
    <mergeCell ref="AC38:AC41"/>
    <mergeCell ref="E39:G39"/>
    <mergeCell ref="H39:J39"/>
    <mergeCell ref="K39:M39"/>
    <mergeCell ref="N39:P39"/>
    <mergeCell ref="Q39:S39"/>
    <mergeCell ref="T39:V39"/>
    <mergeCell ref="W39:Y39"/>
    <mergeCell ref="Z39:AB39"/>
    <mergeCell ref="E40:G40"/>
    <mergeCell ref="H40:J40"/>
    <mergeCell ref="K40:M40"/>
    <mergeCell ref="N40:P40"/>
    <mergeCell ref="Q40:S40"/>
    <mergeCell ref="T40:V40"/>
    <mergeCell ref="W40:Y40"/>
    <mergeCell ref="Z40:AB40"/>
  </mergeCells>
  <printOptions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80" r:id="rId2"/>
  <headerFooter alignWithMargins="0">
    <oddFooter>&amp;L&amp;T &amp;D &amp;CMotorsport SA
011 466 2440&amp;RPage 1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37"/>
  <sheetViews>
    <sheetView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3" bestFit="1" customWidth="1"/>
    <col min="4" max="4" width="9.8515625" style="13" customWidth="1"/>
    <col min="5" max="6" width="4.7109375" style="14" customWidth="1"/>
    <col min="7" max="7" width="5.8515625" style="14" customWidth="1"/>
    <col min="8" max="11" width="4.7109375" style="14" customWidth="1"/>
    <col min="12" max="12" width="8.140625" style="14" bestFit="1" customWidth="1"/>
    <col min="13" max="28" width="4.7109375" style="14" customWidth="1"/>
    <col min="29" max="29" width="7.00390625" style="14" bestFit="1" customWidth="1"/>
    <col min="30" max="16384" width="9.140625" style="3" customWidth="1"/>
  </cols>
  <sheetData>
    <row r="1" ht="15"/>
    <row r="2" spans="1:29" s="12" customFormat="1" ht="15">
      <c r="A2" s="9"/>
      <c r="B2" s="253" t="s">
        <v>60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s="12" customFormat="1" ht="14.25" customHeight="1">
      <c r="A3" s="9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s="12" customFormat="1" ht="15" customHeight="1" thickBot="1">
      <c r="A4" s="9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s="12" customFormat="1" ht="15">
      <c r="A5" s="9"/>
      <c r="B5" s="264" t="s">
        <v>0</v>
      </c>
      <c r="C5" s="248" t="s">
        <v>20</v>
      </c>
      <c r="D5" s="250" t="s">
        <v>3</v>
      </c>
      <c r="E5" s="244" t="s">
        <v>7</v>
      </c>
      <c r="F5" s="245"/>
      <c r="G5" s="252"/>
      <c r="H5" s="245" t="s">
        <v>7</v>
      </c>
      <c r="I5" s="245"/>
      <c r="J5" s="245"/>
      <c r="K5" s="82"/>
      <c r="L5" s="81" t="s">
        <v>7</v>
      </c>
      <c r="M5" s="83"/>
      <c r="N5" s="245" t="s">
        <v>7</v>
      </c>
      <c r="O5" s="245"/>
      <c r="P5" s="252"/>
      <c r="Q5" s="245" t="s">
        <v>7</v>
      </c>
      <c r="R5" s="245"/>
      <c r="S5" s="245"/>
      <c r="T5" s="244" t="s">
        <v>7</v>
      </c>
      <c r="U5" s="245"/>
      <c r="V5" s="252"/>
      <c r="W5" s="245" t="s">
        <v>7</v>
      </c>
      <c r="X5" s="245"/>
      <c r="Y5" s="245"/>
      <c r="Z5" s="244" t="s">
        <v>7</v>
      </c>
      <c r="AA5" s="245"/>
      <c r="AB5" s="252"/>
      <c r="AC5" s="261" t="s">
        <v>6</v>
      </c>
    </row>
    <row r="6" spans="1:29" s="12" customFormat="1" ht="14.25">
      <c r="A6" s="9"/>
      <c r="B6" s="265"/>
      <c r="C6" s="249"/>
      <c r="D6" s="251"/>
      <c r="E6" s="240">
        <v>43526</v>
      </c>
      <c r="F6" s="241"/>
      <c r="G6" s="242"/>
      <c r="H6" s="241">
        <v>43554</v>
      </c>
      <c r="I6" s="241"/>
      <c r="J6" s="241"/>
      <c r="K6" s="87"/>
      <c r="L6" s="72">
        <v>43582</v>
      </c>
      <c r="M6" s="88"/>
      <c r="N6" s="241">
        <v>43610</v>
      </c>
      <c r="O6" s="241"/>
      <c r="P6" s="242"/>
      <c r="Q6" s="241">
        <v>43631</v>
      </c>
      <c r="R6" s="241"/>
      <c r="S6" s="241"/>
      <c r="T6" s="240">
        <v>43666</v>
      </c>
      <c r="U6" s="241"/>
      <c r="V6" s="242"/>
      <c r="W6" s="241">
        <v>43701</v>
      </c>
      <c r="X6" s="241"/>
      <c r="Y6" s="241"/>
      <c r="Z6" s="240">
        <v>43743</v>
      </c>
      <c r="AA6" s="241"/>
      <c r="AB6" s="242"/>
      <c r="AC6" s="262"/>
    </row>
    <row r="7" spans="1:29" s="12" customFormat="1" ht="14.25">
      <c r="A7" s="9"/>
      <c r="B7" s="265"/>
      <c r="C7" s="249"/>
      <c r="D7" s="251"/>
      <c r="E7" s="246" t="s">
        <v>5</v>
      </c>
      <c r="F7" s="243"/>
      <c r="G7" s="247"/>
      <c r="H7" s="243" t="s">
        <v>12</v>
      </c>
      <c r="I7" s="243"/>
      <c r="J7" s="243"/>
      <c r="K7" s="84"/>
      <c r="L7" s="85" t="s">
        <v>13</v>
      </c>
      <c r="M7" s="86"/>
      <c r="N7" s="243" t="s">
        <v>14</v>
      </c>
      <c r="O7" s="243"/>
      <c r="P7" s="247"/>
      <c r="Q7" s="243" t="s">
        <v>15</v>
      </c>
      <c r="R7" s="243"/>
      <c r="S7" s="243"/>
      <c r="T7" s="246" t="s">
        <v>16</v>
      </c>
      <c r="U7" s="243"/>
      <c r="V7" s="247"/>
      <c r="W7" s="243" t="s">
        <v>18</v>
      </c>
      <c r="X7" s="243"/>
      <c r="Y7" s="243"/>
      <c r="Z7" s="246" t="s">
        <v>17</v>
      </c>
      <c r="AA7" s="243"/>
      <c r="AB7" s="247"/>
      <c r="AC7" s="262"/>
    </row>
    <row r="8" spans="1:29" s="12" customFormat="1" ht="15" thickBot="1">
      <c r="A8" s="9"/>
      <c r="B8" s="265"/>
      <c r="C8" s="249"/>
      <c r="D8" s="251"/>
      <c r="E8" s="38" t="s">
        <v>1</v>
      </c>
      <c r="F8" s="39" t="s">
        <v>2</v>
      </c>
      <c r="G8" s="41" t="s">
        <v>8</v>
      </c>
      <c r="H8" s="48" t="s">
        <v>1</v>
      </c>
      <c r="I8" s="39" t="s">
        <v>2</v>
      </c>
      <c r="J8" s="42" t="s">
        <v>8</v>
      </c>
      <c r="K8" s="76" t="s">
        <v>1</v>
      </c>
      <c r="L8" s="77" t="s">
        <v>2</v>
      </c>
      <c r="M8" s="78" t="s">
        <v>8</v>
      </c>
      <c r="N8" s="48" t="s">
        <v>1</v>
      </c>
      <c r="O8" s="39" t="s">
        <v>2</v>
      </c>
      <c r="P8" s="41" t="s">
        <v>8</v>
      </c>
      <c r="Q8" s="48" t="s">
        <v>1</v>
      </c>
      <c r="R8" s="39" t="s">
        <v>2</v>
      </c>
      <c r="S8" s="42" t="s">
        <v>8</v>
      </c>
      <c r="T8" s="38" t="s">
        <v>1</v>
      </c>
      <c r="U8" s="39" t="s">
        <v>2</v>
      </c>
      <c r="V8" s="41" t="s">
        <v>8</v>
      </c>
      <c r="W8" s="48" t="s">
        <v>1</v>
      </c>
      <c r="X8" s="39" t="s">
        <v>2</v>
      </c>
      <c r="Y8" s="42" t="s">
        <v>8</v>
      </c>
      <c r="Z8" s="199" t="s">
        <v>1</v>
      </c>
      <c r="AA8" s="200" t="s">
        <v>2</v>
      </c>
      <c r="AB8" s="201" t="s">
        <v>8</v>
      </c>
      <c r="AC8" s="263"/>
    </row>
    <row r="9" spans="1:29" ht="14.25">
      <c r="A9" s="1">
        <v>1</v>
      </c>
      <c r="B9" s="58" t="s">
        <v>61</v>
      </c>
      <c r="C9" s="50">
        <v>10</v>
      </c>
      <c r="D9" s="61">
        <v>19667</v>
      </c>
      <c r="E9" s="116">
        <v>11</v>
      </c>
      <c r="F9" s="117">
        <v>11</v>
      </c>
      <c r="G9" s="134">
        <v>0</v>
      </c>
      <c r="H9" s="125"/>
      <c r="I9" s="117"/>
      <c r="J9" s="126"/>
      <c r="K9" s="171"/>
      <c r="L9" s="172"/>
      <c r="M9" s="173"/>
      <c r="N9" s="167">
        <v>13</v>
      </c>
      <c r="O9" s="149">
        <v>13</v>
      </c>
      <c r="P9" s="169">
        <v>11</v>
      </c>
      <c r="Q9" s="167">
        <v>11</v>
      </c>
      <c r="R9" s="149">
        <v>10</v>
      </c>
      <c r="S9" s="168">
        <v>11</v>
      </c>
      <c r="T9" s="148">
        <v>11</v>
      </c>
      <c r="U9" s="149">
        <v>10</v>
      </c>
      <c r="V9" s="169">
        <v>0</v>
      </c>
      <c r="W9" s="174">
        <v>10</v>
      </c>
      <c r="X9" s="149" t="s">
        <v>80</v>
      </c>
      <c r="Y9" s="174">
        <v>0</v>
      </c>
      <c r="Z9" s="148">
        <v>11</v>
      </c>
      <c r="AA9" s="149">
        <v>11</v>
      </c>
      <c r="AB9" s="168" t="s">
        <v>80</v>
      </c>
      <c r="AC9" s="79">
        <f>SUM(E9:AB9)</f>
        <v>144</v>
      </c>
    </row>
    <row r="10" spans="1:29" ht="14.25">
      <c r="A10" s="1">
        <v>2</v>
      </c>
      <c r="B10" s="58" t="s">
        <v>11</v>
      </c>
      <c r="C10" s="50">
        <v>6</v>
      </c>
      <c r="D10" s="61">
        <v>7866</v>
      </c>
      <c r="E10" s="116">
        <v>13</v>
      </c>
      <c r="F10" s="117">
        <v>13</v>
      </c>
      <c r="G10" s="134">
        <v>13</v>
      </c>
      <c r="H10" s="125"/>
      <c r="I10" s="117"/>
      <c r="J10" s="126"/>
      <c r="K10" s="140"/>
      <c r="L10" s="141"/>
      <c r="M10" s="145"/>
      <c r="N10" s="167">
        <v>0</v>
      </c>
      <c r="O10" s="149" t="s">
        <v>80</v>
      </c>
      <c r="P10" s="169">
        <v>0</v>
      </c>
      <c r="Q10" s="167"/>
      <c r="R10" s="149"/>
      <c r="S10" s="168"/>
      <c r="T10" s="148">
        <v>0</v>
      </c>
      <c r="U10" s="149">
        <v>11</v>
      </c>
      <c r="V10" s="169">
        <v>0</v>
      </c>
      <c r="W10" s="174">
        <v>13</v>
      </c>
      <c r="X10" s="149">
        <v>13</v>
      </c>
      <c r="Y10" s="174">
        <v>13</v>
      </c>
      <c r="Z10" s="148"/>
      <c r="AA10" s="149"/>
      <c r="AB10" s="168"/>
      <c r="AC10" s="79">
        <f>SUM(E10:AB10)</f>
        <v>89</v>
      </c>
    </row>
    <row r="11" spans="1:29" ht="14.25">
      <c r="A11" s="1">
        <v>3</v>
      </c>
      <c r="B11" s="58" t="s">
        <v>81</v>
      </c>
      <c r="C11" s="50">
        <v>12</v>
      </c>
      <c r="D11" s="61">
        <v>7541</v>
      </c>
      <c r="E11" s="116"/>
      <c r="F11" s="117"/>
      <c r="G11" s="134"/>
      <c r="H11" s="125"/>
      <c r="I11" s="117"/>
      <c r="J11" s="126"/>
      <c r="K11" s="140"/>
      <c r="L11" s="141"/>
      <c r="M11" s="145"/>
      <c r="N11" s="167">
        <v>0</v>
      </c>
      <c r="O11" s="149" t="s">
        <v>80</v>
      </c>
      <c r="P11" s="169">
        <v>13</v>
      </c>
      <c r="Q11" s="167" t="s">
        <v>80</v>
      </c>
      <c r="R11" s="149">
        <v>11</v>
      </c>
      <c r="S11" s="168">
        <v>10</v>
      </c>
      <c r="T11" s="148"/>
      <c r="U11" s="149"/>
      <c r="V11" s="169"/>
      <c r="W11" s="174">
        <v>11</v>
      </c>
      <c r="X11" s="149">
        <v>11</v>
      </c>
      <c r="Y11" s="174">
        <v>0</v>
      </c>
      <c r="Z11" s="148"/>
      <c r="AA11" s="149"/>
      <c r="AB11" s="168"/>
      <c r="AC11" s="79">
        <f>SUM(E11:AB11)</f>
        <v>56</v>
      </c>
    </row>
    <row r="12" spans="1:29" ht="14.25">
      <c r="A12" s="1">
        <v>4</v>
      </c>
      <c r="B12" s="58" t="s">
        <v>33</v>
      </c>
      <c r="C12" s="50">
        <v>22</v>
      </c>
      <c r="D12" s="61" t="s">
        <v>35</v>
      </c>
      <c r="E12" s="116">
        <v>0</v>
      </c>
      <c r="F12" s="117">
        <v>0</v>
      </c>
      <c r="G12" s="134">
        <v>0</v>
      </c>
      <c r="H12" s="125"/>
      <c r="I12" s="117"/>
      <c r="J12" s="126"/>
      <c r="K12" s="148"/>
      <c r="L12" s="149"/>
      <c r="M12" s="169"/>
      <c r="N12" s="167"/>
      <c r="O12" s="149"/>
      <c r="P12" s="169"/>
      <c r="Q12" s="167"/>
      <c r="R12" s="149"/>
      <c r="S12" s="168"/>
      <c r="T12" s="148"/>
      <c r="U12" s="149"/>
      <c r="V12" s="169"/>
      <c r="W12" s="174"/>
      <c r="X12" s="149"/>
      <c r="Y12" s="174"/>
      <c r="Z12" s="148"/>
      <c r="AA12" s="149"/>
      <c r="AB12" s="168"/>
      <c r="AC12" s="79">
        <f>SUM(E12:AB12)</f>
        <v>0</v>
      </c>
    </row>
    <row r="13" spans="2:29" ht="15" thickBot="1">
      <c r="B13" s="59"/>
      <c r="C13" s="57"/>
      <c r="D13" s="47"/>
      <c r="E13" s="119"/>
      <c r="F13" s="120"/>
      <c r="G13" s="121"/>
      <c r="H13" s="135"/>
      <c r="I13" s="120"/>
      <c r="J13" s="136"/>
      <c r="K13" s="155"/>
      <c r="L13" s="156"/>
      <c r="M13" s="157"/>
      <c r="N13" s="175"/>
      <c r="O13" s="156"/>
      <c r="P13" s="157"/>
      <c r="Q13" s="175"/>
      <c r="R13" s="156"/>
      <c r="S13" s="176"/>
      <c r="T13" s="155"/>
      <c r="U13" s="156"/>
      <c r="V13" s="157"/>
      <c r="W13" s="177"/>
      <c r="X13" s="156"/>
      <c r="Y13" s="177"/>
      <c r="Z13" s="155"/>
      <c r="AA13" s="156"/>
      <c r="AB13" s="176"/>
      <c r="AC13" s="80">
        <f>SUM(E13:AB13)</f>
        <v>0</v>
      </c>
    </row>
    <row r="14" spans="2:29" ht="14.25">
      <c r="B14" s="18"/>
      <c r="C14" s="19"/>
      <c r="D14" s="19"/>
      <c r="E14" s="218"/>
      <c r="F14" s="226"/>
      <c r="G14" s="218"/>
      <c r="H14" s="218"/>
      <c r="I14" s="218"/>
      <c r="J14" s="2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23"/>
    </row>
    <row r="15" spans="2:29" ht="14.25">
      <c r="B15" s="18"/>
      <c r="C15" s="19"/>
      <c r="D15" s="19"/>
      <c r="E15" s="218"/>
      <c r="F15" s="218"/>
      <c r="G15" s="218"/>
      <c r="H15" s="218"/>
      <c r="I15" s="218"/>
      <c r="J15" s="21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23"/>
    </row>
    <row r="16" spans="2:29" ht="14.25">
      <c r="B16" s="253" t="s">
        <v>62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</row>
    <row r="17" spans="2:29" ht="14.25" customHeight="1"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</row>
    <row r="18" spans="2:29" ht="15" customHeight="1" thickBot="1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2:29" ht="14.25">
      <c r="B19" s="255" t="s">
        <v>0</v>
      </c>
      <c r="C19" s="248" t="s">
        <v>20</v>
      </c>
      <c r="D19" s="248" t="s">
        <v>3</v>
      </c>
      <c r="E19" s="244" t="s">
        <v>7</v>
      </c>
      <c r="F19" s="245"/>
      <c r="G19" s="252"/>
      <c r="H19" s="244" t="s">
        <v>7</v>
      </c>
      <c r="I19" s="245"/>
      <c r="J19" s="252"/>
      <c r="K19" s="69"/>
      <c r="L19" s="70" t="s">
        <v>7</v>
      </c>
      <c r="M19" s="71"/>
      <c r="N19" s="244" t="s">
        <v>7</v>
      </c>
      <c r="O19" s="245"/>
      <c r="P19" s="252"/>
      <c r="Q19" s="244" t="s">
        <v>7</v>
      </c>
      <c r="R19" s="245"/>
      <c r="S19" s="252"/>
      <c r="T19" s="244" t="s">
        <v>7</v>
      </c>
      <c r="U19" s="245"/>
      <c r="V19" s="252"/>
      <c r="W19" s="244" t="s">
        <v>7</v>
      </c>
      <c r="X19" s="245"/>
      <c r="Y19" s="252"/>
      <c r="Z19" s="244" t="s">
        <v>7</v>
      </c>
      <c r="AA19" s="245"/>
      <c r="AB19" s="252"/>
      <c r="AC19" s="261" t="s">
        <v>6</v>
      </c>
    </row>
    <row r="20" spans="2:29" ht="14.25">
      <c r="B20" s="249"/>
      <c r="C20" s="249"/>
      <c r="D20" s="249"/>
      <c r="E20" s="240">
        <f>+'125 Superkart'!E6:G6</f>
        <v>43526</v>
      </c>
      <c r="F20" s="241"/>
      <c r="G20" s="242"/>
      <c r="H20" s="240">
        <f>+H6</f>
        <v>43554</v>
      </c>
      <c r="I20" s="241"/>
      <c r="J20" s="242"/>
      <c r="K20" s="67"/>
      <c r="L20" s="66">
        <f>+L6</f>
        <v>43582</v>
      </c>
      <c r="M20" s="68"/>
      <c r="N20" s="240">
        <f>+N6</f>
        <v>43610</v>
      </c>
      <c r="O20" s="241"/>
      <c r="P20" s="242"/>
      <c r="Q20" s="241">
        <f>+Q6</f>
        <v>43631</v>
      </c>
      <c r="R20" s="241"/>
      <c r="S20" s="241"/>
      <c r="T20" s="240">
        <f>+T6</f>
        <v>43666</v>
      </c>
      <c r="U20" s="241"/>
      <c r="V20" s="242"/>
      <c r="W20" s="241"/>
      <c r="X20" s="241"/>
      <c r="Y20" s="241"/>
      <c r="Z20" s="240"/>
      <c r="AA20" s="241"/>
      <c r="AB20" s="242"/>
      <c r="AC20" s="262"/>
    </row>
    <row r="21" spans="2:29" ht="15" thickBot="1">
      <c r="B21" s="249"/>
      <c r="C21" s="249"/>
      <c r="D21" s="249"/>
      <c r="E21" s="246" t="s">
        <v>5</v>
      </c>
      <c r="F21" s="243"/>
      <c r="G21" s="247"/>
      <c r="H21" s="246" t="s">
        <v>12</v>
      </c>
      <c r="I21" s="243"/>
      <c r="J21" s="247"/>
      <c r="K21" s="67"/>
      <c r="L21" s="66" t="s">
        <v>13</v>
      </c>
      <c r="M21" s="68"/>
      <c r="N21" s="246" t="s">
        <v>13</v>
      </c>
      <c r="O21" s="243"/>
      <c r="P21" s="247"/>
      <c r="Q21" s="246" t="s">
        <v>14</v>
      </c>
      <c r="R21" s="243"/>
      <c r="S21" s="247"/>
      <c r="T21" s="246" t="s">
        <v>15</v>
      </c>
      <c r="U21" s="243"/>
      <c r="V21" s="247"/>
      <c r="W21" s="246" t="s">
        <v>16</v>
      </c>
      <c r="X21" s="243"/>
      <c r="Y21" s="247"/>
      <c r="Z21" s="246" t="s">
        <v>17</v>
      </c>
      <c r="AA21" s="243"/>
      <c r="AB21" s="247"/>
      <c r="AC21" s="262"/>
    </row>
    <row r="22" spans="2:29" ht="15" thickBot="1">
      <c r="B22" s="249"/>
      <c r="C22" s="249"/>
      <c r="D22" s="249"/>
      <c r="E22" s="38" t="s">
        <v>1</v>
      </c>
      <c r="F22" s="39" t="s">
        <v>2</v>
      </c>
      <c r="G22" s="41" t="s">
        <v>8</v>
      </c>
      <c r="H22" s="38" t="s">
        <v>1</v>
      </c>
      <c r="I22" s="39" t="s">
        <v>2</v>
      </c>
      <c r="J22" s="41" t="s">
        <v>8</v>
      </c>
      <c r="K22" s="73" t="s">
        <v>1</v>
      </c>
      <c r="L22" s="74" t="s">
        <v>2</v>
      </c>
      <c r="M22" s="75" t="s">
        <v>8</v>
      </c>
      <c r="N22" s="38" t="s">
        <v>1</v>
      </c>
      <c r="O22" s="39" t="s">
        <v>2</v>
      </c>
      <c r="P22" s="41" t="s">
        <v>8</v>
      </c>
      <c r="Q22" s="38" t="s">
        <v>1</v>
      </c>
      <c r="R22" s="39" t="s">
        <v>2</v>
      </c>
      <c r="S22" s="41" t="s">
        <v>8</v>
      </c>
      <c r="T22" s="38" t="s">
        <v>1</v>
      </c>
      <c r="U22" s="39" t="s">
        <v>2</v>
      </c>
      <c r="V22" s="41" t="s">
        <v>8</v>
      </c>
      <c r="W22" s="38" t="s">
        <v>1</v>
      </c>
      <c r="X22" s="39" t="s">
        <v>2</v>
      </c>
      <c r="Y22" s="41" t="s">
        <v>8</v>
      </c>
      <c r="Z22" s="199" t="s">
        <v>1</v>
      </c>
      <c r="AA22" s="200" t="s">
        <v>2</v>
      </c>
      <c r="AB22" s="201" t="s">
        <v>8</v>
      </c>
      <c r="AC22" s="263"/>
    </row>
    <row r="23" spans="1:29" ht="14.25">
      <c r="A23" s="1">
        <v>1</v>
      </c>
      <c r="B23" s="44" t="s">
        <v>21</v>
      </c>
      <c r="C23" s="63">
        <v>21</v>
      </c>
      <c r="D23" s="20">
        <v>8111</v>
      </c>
      <c r="E23" s="110"/>
      <c r="F23" s="111"/>
      <c r="G23" s="112"/>
      <c r="H23" s="110"/>
      <c r="I23" s="111"/>
      <c r="J23" s="112"/>
      <c r="K23" s="143"/>
      <c r="L23" s="144"/>
      <c r="M23" s="142"/>
      <c r="N23" s="140"/>
      <c r="O23" s="141"/>
      <c r="P23" s="142"/>
      <c r="Q23" s="140"/>
      <c r="R23" s="141"/>
      <c r="S23" s="142"/>
      <c r="T23" s="140"/>
      <c r="U23" s="141"/>
      <c r="V23" s="142"/>
      <c r="W23" s="140"/>
      <c r="X23" s="141"/>
      <c r="Y23" s="142"/>
      <c r="Z23" s="143"/>
      <c r="AA23" s="144"/>
      <c r="AB23" s="142"/>
      <c r="AC23" s="79">
        <f>SUM(E23:AB23)</f>
        <v>0</v>
      </c>
    </row>
    <row r="24" spans="1:29" ht="14.25">
      <c r="A24" s="1">
        <f>+A23+1</f>
        <v>2</v>
      </c>
      <c r="B24" s="44" t="s">
        <v>63</v>
      </c>
      <c r="C24" s="63">
        <v>2</v>
      </c>
      <c r="D24" s="20">
        <v>22163</v>
      </c>
      <c r="E24" s="110"/>
      <c r="F24" s="111"/>
      <c r="G24" s="113"/>
      <c r="H24" s="110"/>
      <c r="I24" s="111"/>
      <c r="J24" s="113"/>
      <c r="K24" s="140"/>
      <c r="L24" s="141"/>
      <c r="M24" s="145"/>
      <c r="N24" s="140"/>
      <c r="O24" s="141"/>
      <c r="P24" s="145"/>
      <c r="Q24" s="140"/>
      <c r="R24" s="141"/>
      <c r="S24" s="145"/>
      <c r="T24" s="140"/>
      <c r="U24" s="141"/>
      <c r="V24" s="145"/>
      <c r="W24" s="140"/>
      <c r="X24" s="141"/>
      <c r="Y24" s="145"/>
      <c r="Z24" s="140"/>
      <c r="AA24" s="141"/>
      <c r="AB24" s="145"/>
      <c r="AC24" s="79">
        <f>SUM(E24:AB24)</f>
        <v>0</v>
      </c>
    </row>
    <row r="25" spans="2:29" ht="15" thickBot="1">
      <c r="B25" s="46"/>
      <c r="C25" s="90"/>
      <c r="D25" s="90"/>
      <c r="E25" s="137"/>
      <c r="F25" s="120"/>
      <c r="G25" s="138"/>
      <c r="H25" s="137"/>
      <c r="I25" s="120"/>
      <c r="J25" s="139"/>
      <c r="K25" s="178"/>
      <c r="L25" s="179"/>
      <c r="M25" s="180"/>
      <c r="N25" s="155"/>
      <c r="O25" s="156"/>
      <c r="P25" s="157"/>
      <c r="Q25" s="155"/>
      <c r="R25" s="156"/>
      <c r="S25" s="180"/>
      <c r="T25" s="155"/>
      <c r="U25" s="156"/>
      <c r="V25" s="180"/>
      <c r="W25" s="158"/>
      <c r="X25" s="176"/>
      <c r="Y25" s="157"/>
      <c r="Z25" s="155"/>
      <c r="AA25" s="156"/>
      <c r="AB25" s="157"/>
      <c r="AC25" s="80">
        <f>SUM(E25:AB25)</f>
        <v>0</v>
      </c>
    </row>
    <row r="28" spans="2:29" ht="14.25">
      <c r="B28" s="253" t="s">
        <v>68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</row>
    <row r="29" spans="2:29" ht="14.25" customHeight="1"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</row>
    <row r="30" spans="2:29" ht="15" customHeight="1" thickBot="1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</row>
    <row r="31" spans="2:29" ht="14.25">
      <c r="B31" s="255" t="s">
        <v>0</v>
      </c>
      <c r="C31" s="248" t="s">
        <v>20</v>
      </c>
      <c r="D31" s="248" t="s">
        <v>3</v>
      </c>
      <c r="E31" s="244" t="s">
        <v>7</v>
      </c>
      <c r="F31" s="245"/>
      <c r="G31" s="252"/>
      <c r="H31" s="244" t="s">
        <v>7</v>
      </c>
      <c r="I31" s="245"/>
      <c r="J31" s="252"/>
      <c r="K31" s="212"/>
      <c r="L31" s="213" t="s">
        <v>7</v>
      </c>
      <c r="M31" s="214"/>
      <c r="N31" s="244" t="s">
        <v>7</v>
      </c>
      <c r="O31" s="245"/>
      <c r="P31" s="252"/>
      <c r="Q31" s="244" t="s">
        <v>7</v>
      </c>
      <c r="R31" s="245"/>
      <c r="S31" s="252"/>
      <c r="T31" s="244" t="s">
        <v>7</v>
      </c>
      <c r="U31" s="245"/>
      <c r="V31" s="252"/>
      <c r="W31" s="244" t="s">
        <v>7</v>
      </c>
      <c r="X31" s="245"/>
      <c r="Y31" s="252"/>
      <c r="Z31" s="244" t="s">
        <v>7</v>
      </c>
      <c r="AA31" s="245"/>
      <c r="AB31" s="252"/>
      <c r="AC31" s="261" t="s">
        <v>6</v>
      </c>
    </row>
    <row r="32" spans="2:29" ht="14.25">
      <c r="B32" s="249"/>
      <c r="C32" s="249"/>
      <c r="D32" s="249"/>
      <c r="E32" s="240">
        <f>+'125 Superkart'!E16:G16</f>
        <v>0</v>
      </c>
      <c r="F32" s="241"/>
      <c r="G32" s="242"/>
      <c r="H32" s="240"/>
      <c r="I32" s="241"/>
      <c r="J32" s="242"/>
      <c r="K32" s="215"/>
      <c r="L32" s="216"/>
      <c r="M32" s="217"/>
      <c r="N32" s="240"/>
      <c r="O32" s="241"/>
      <c r="P32" s="242"/>
      <c r="Q32" s="241"/>
      <c r="R32" s="241"/>
      <c r="S32" s="241"/>
      <c r="T32" s="240"/>
      <c r="U32" s="241"/>
      <c r="V32" s="242"/>
      <c r="W32" s="241"/>
      <c r="X32" s="241"/>
      <c r="Y32" s="241"/>
      <c r="Z32" s="240"/>
      <c r="AA32" s="241"/>
      <c r="AB32" s="242"/>
      <c r="AC32" s="262"/>
    </row>
    <row r="33" spans="2:29" ht="15" thickBot="1">
      <c r="B33" s="249"/>
      <c r="C33" s="249"/>
      <c r="D33" s="249"/>
      <c r="E33" s="246" t="s">
        <v>5</v>
      </c>
      <c r="F33" s="243"/>
      <c r="G33" s="247"/>
      <c r="H33" s="246" t="s">
        <v>12</v>
      </c>
      <c r="I33" s="243"/>
      <c r="J33" s="247"/>
      <c r="K33" s="215"/>
      <c r="L33" s="216" t="s">
        <v>13</v>
      </c>
      <c r="M33" s="217"/>
      <c r="N33" s="246" t="s">
        <v>13</v>
      </c>
      <c r="O33" s="243"/>
      <c r="P33" s="247"/>
      <c r="Q33" s="246" t="s">
        <v>14</v>
      </c>
      <c r="R33" s="243"/>
      <c r="S33" s="247"/>
      <c r="T33" s="246" t="s">
        <v>15</v>
      </c>
      <c r="U33" s="243"/>
      <c r="V33" s="247"/>
      <c r="W33" s="246" t="s">
        <v>16</v>
      </c>
      <c r="X33" s="243"/>
      <c r="Y33" s="247"/>
      <c r="Z33" s="246" t="s">
        <v>17</v>
      </c>
      <c r="AA33" s="243"/>
      <c r="AB33" s="247"/>
      <c r="AC33" s="262"/>
    </row>
    <row r="34" spans="2:29" ht="15" thickBot="1">
      <c r="B34" s="249"/>
      <c r="C34" s="249"/>
      <c r="D34" s="249"/>
      <c r="E34" s="38" t="s">
        <v>1</v>
      </c>
      <c r="F34" s="39" t="s">
        <v>2</v>
      </c>
      <c r="G34" s="41" t="s">
        <v>8</v>
      </c>
      <c r="H34" s="38" t="s">
        <v>1</v>
      </c>
      <c r="I34" s="39" t="s">
        <v>2</v>
      </c>
      <c r="J34" s="41" t="s">
        <v>8</v>
      </c>
      <c r="K34" s="73" t="s">
        <v>1</v>
      </c>
      <c r="L34" s="74" t="s">
        <v>2</v>
      </c>
      <c r="M34" s="75" t="s">
        <v>8</v>
      </c>
      <c r="N34" s="38" t="s">
        <v>1</v>
      </c>
      <c r="O34" s="39" t="s">
        <v>2</v>
      </c>
      <c r="P34" s="41" t="s">
        <v>8</v>
      </c>
      <c r="Q34" s="38" t="s">
        <v>1</v>
      </c>
      <c r="R34" s="39" t="s">
        <v>2</v>
      </c>
      <c r="S34" s="41" t="s">
        <v>8</v>
      </c>
      <c r="T34" s="38" t="s">
        <v>1</v>
      </c>
      <c r="U34" s="39" t="s">
        <v>2</v>
      </c>
      <c r="V34" s="41" t="s">
        <v>8</v>
      </c>
      <c r="W34" s="38" t="s">
        <v>1</v>
      </c>
      <c r="X34" s="39" t="s">
        <v>2</v>
      </c>
      <c r="Y34" s="41" t="s">
        <v>8</v>
      </c>
      <c r="Z34" s="199" t="s">
        <v>1</v>
      </c>
      <c r="AA34" s="200" t="s">
        <v>2</v>
      </c>
      <c r="AB34" s="201" t="s">
        <v>8</v>
      </c>
      <c r="AC34" s="263"/>
    </row>
    <row r="35" spans="1:29" ht="14.25">
      <c r="A35" s="1">
        <v>1</v>
      </c>
      <c r="B35" s="44" t="s">
        <v>21</v>
      </c>
      <c r="C35" s="63">
        <v>21</v>
      </c>
      <c r="D35" s="20">
        <v>8111</v>
      </c>
      <c r="E35" s="110"/>
      <c r="F35" s="111"/>
      <c r="G35" s="112"/>
      <c r="H35" s="110"/>
      <c r="I35" s="111"/>
      <c r="J35" s="112"/>
      <c r="K35" s="143"/>
      <c r="L35" s="144"/>
      <c r="M35" s="142"/>
      <c r="N35" s="140"/>
      <c r="O35" s="141"/>
      <c r="P35" s="142"/>
      <c r="Q35" s="140"/>
      <c r="R35" s="141"/>
      <c r="S35" s="142"/>
      <c r="T35" s="140"/>
      <c r="U35" s="141"/>
      <c r="V35" s="142"/>
      <c r="W35" s="140"/>
      <c r="X35" s="141"/>
      <c r="Y35" s="142"/>
      <c r="Z35" s="143"/>
      <c r="AA35" s="144"/>
      <c r="AB35" s="142"/>
      <c r="AC35" s="79">
        <f>SUM(E35:AB35)</f>
        <v>0</v>
      </c>
    </row>
    <row r="36" spans="1:29" ht="14.25">
      <c r="A36" s="1">
        <v>2</v>
      </c>
      <c r="B36" s="44" t="s">
        <v>63</v>
      </c>
      <c r="C36" s="63">
        <v>2</v>
      </c>
      <c r="D36" s="20">
        <v>22163</v>
      </c>
      <c r="E36" s="110"/>
      <c r="F36" s="111"/>
      <c r="G36" s="113"/>
      <c r="H36" s="110"/>
      <c r="I36" s="111"/>
      <c r="J36" s="113"/>
      <c r="K36" s="140"/>
      <c r="L36" s="141"/>
      <c r="M36" s="145"/>
      <c r="N36" s="140"/>
      <c r="O36" s="141"/>
      <c r="P36" s="145"/>
      <c r="Q36" s="140"/>
      <c r="R36" s="141"/>
      <c r="S36" s="145"/>
      <c r="T36" s="140"/>
      <c r="U36" s="141"/>
      <c r="V36" s="145"/>
      <c r="W36" s="140"/>
      <c r="X36" s="141"/>
      <c r="Y36" s="145"/>
      <c r="Z36" s="140"/>
      <c r="AA36" s="141"/>
      <c r="AB36" s="145"/>
      <c r="AC36" s="79">
        <f>SUM(E36:AB36)</f>
        <v>0</v>
      </c>
    </row>
    <row r="37" spans="2:29" ht="15" thickBot="1">
      <c r="B37" s="46"/>
      <c r="C37" s="90"/>
      <c r="D37" s="90"/>
      <c r="E37" s="137"/>
      <c r="F37" s="120"/>
      <c r="G37" s="138"/>
      <c r="H37" s="137"/>
      <c r="I37" s="120"/>
      <c r="J37" s="139"/>
      <c r="K37" s="178"/>
      <c r="L37" s="179"/>
      <c r="M37" s="180"/>
      <c r="N37" s="155"/>
      <c r="O37" s="156"/>
      <c r="P37" s="157"/>
      <c r="Q37" s="155"/>
      <c r="R37" s="156"/>
      <c r="S37" s="180"/>
      <c r="T37" s="155"/>
      <c r="U37" s="156"/>
      <c r="V37" s="180"/>
      <c r="W37" s="158"/>
      <c r="X37" s="176"/>
      <c r="Y37" s="157"/>
      <c r="Z37" s="155"/>
      <c r="AA37" s="156"/>
      <c r="AB37" s="157"/>
      <c r="AC37" s="222"/>
    </row>
  </sheetData>
  <sheetProtection/>
  <mergeCells count="78">
    <mergeCell ref="B2:AC4"/>
    <mergeCell ref="B16:AC18"/>
    <mergeCell ref="B28:AC30"/>
    <mergeCell ref="H33:J33"/>
    <mergeCell ref="N33:P33"/>
    <mergeCell ref="Q33:S33"/>
    <mergeCell ref="T33:V33"/>
    <mergeCell ref="W33:Y33"/>
    <mergeCell ref="Z33:AB33"/>
    <mergeCell ref="Z31:AB31"/>
    <mergeCell ref="AC31:AC34"/>
    <mergeCell ref="E32:G32"/>
    <mergeCell ref="H32:J32"/>
    <mergeCell ref="N32:P32"/>
    <mergeCell ref="Q32:S32"/>
    <mergeCell ref="T32:V32"/>
    <mergeCell ref="W32:Y32"/>
    <mergeCell ref="Z32:AB32"/>
    <mergeCell ref="E33:G33"/>
    <mergeCell ref="Q31:S31"/>
    <mergeCell ref="B31:B34"/>
    <mergeCell ref="C31:C34"/>
    <mergeCell ref="D31:D34"/>
    <mergeCell ref="E31:G31"/>
    <mergeCell ref="H31:J31"/>
    <mergeCell ref="N31:P31"/>
    <mergeCell ref="T31:V31"/>
    <mergeCell ref="W31:Y31"/>
    <mergeCell ref="Z6:AB6"/>
    <mergeCell ref="T7:V7"/>
    <mergeCell ref="W7:Y7"/>
    <mergeCell ref="Z7:AB7"/>
    <mergeCell ref="W19:Y19"/>
    <mergeCell ref="T21:V21"/>
    <mergeCell ref="W21:Y21"/>
    <mergeCell ref="Z21:AB21"/>
    <mergeCell ref="AC5:AC8"/>
    <mergeCell ref="E6:G6"/>
    <mergeCell ref="H6:J6"/>
    <mergeCell ref="N6:P6"/>
    <mergeCell ref="Q6:S6"/>
    <mergeCell ref="T6:V6"/>
    <mergeCell ref="W6:Y6"/>
    <mergeCell ref="T5:V5"/>
    <mergeCell ref="E7:G7"/>
    <mergeCell ref="H7:J7"/>
    <mergeCell ref="H5:J5"/>
    <mergeCell ref="N5:P5"/>
    <mergeCell ref="Q5:S5"/>
    <mergeCell ref="E19:G19"/>
    <mergeCell ref="H21:J21"/>
    <mergeCell ref="E20:G20"/>
    <mergeCell ref="N21:P21"/>
    <mergeCell ref="N7:P7"/>
    <mergeCell ref="W5:Y5"/>
    <mergeCell ref="T19:V19"/>
    <mergeCell ref="Q19:S19"/>
    <mergeCell ref="Q20:S20"/>
    <mergeCell ref="T20:V20"/>
    <mergeCell ref="Z5:AB5"/>
    <mergeCell ref="W20:Y20"/>
    <mergeCell ref="Z20:AB20"/>
    <mergeCell ref="Q7:S7"/>
    <mergeCell ref="B5:B8"/>
    <mergeCell ref="C5:C8"/>
    <mergeCell ref="B19:B22"/>
    <mergeCell ref="C19:C22"/>
    <mergeCell ref="D19:D22"/>
    <mergeCell ref="E21:G21"/>
    <mergeCell ref="D5:D8"/>
    <mergeCell ref="E5:G5"/>
    <mergeCell ref="AC19:AC22"/>
    <mergeCell ref="Z19:AB19"/>
    <mergeCell ref="H19:J19"/>
    <mergeCell ref="N19:P19"/>
    <mergeCell ref="H20:J20"/>
    <mergeCell ref="N20:P20"/>
    <mergeCell ref="Q21:S21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&amp;L&amp;T &amp;D&amp;CMOTORSPORT SA
011 466 2440&amp;RPAGE 1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4"/>
  <sheetViews>
    <sheetView zoomScale="85" zoomScaleNormal="85" zoomScalePageLayoutView="0" workbookViewId="0" topLeftCell="A18">
      <selection activeCell="C44" sqref="C44"/>
    </sheetView>
  </sheetViews>
  <sheetFormatPr defaultColWidth="9.140625" defaultRowHeight="12.75"/>
  <cols>
    <col min="1" max="1" width="3.28125" style="1" bestFit="1" customWidth="1"/>
    <col min="2" max="2" width="26.00390625" style="3" bestFit="1" customWidth="1"/>
    <col min="3" max="3" width="8.28125" style="13" bestFit="1" customWidth="1"/>
    <col min="4" max="4" width="9.8515625" style="13" customWidth="1"/>
    <col min="5" max="6" width="4.7109375" style="14" customWidth="1"/>
    <col min="7" max="7" width="5.8515625" style="23" customWidth="1"/>
    <col min="8" max="28" width="4.7109375" style="14" customWidth="1"/>
    <col min="29" max="29" width="8.57421875" style="23" bestFit="1" customWidth="1"/>
    <col min="30" max="16384" width="9.140625" style="3" customWidth="1"/>
  </cols>
  <sheetData>
    <row r="1" spans="2:30" ht="15" customHeight="1" hidden="1" thickBot="1">
      <c r="B1" s="256" t="s">
        <v>39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"/>
    </row>
    <row r="2" spans="2:29" ht="15" customHeight="1" hidden="1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29" s="5" customFormat="1" ht="15" customHeight="1" hidden="1">
      <c r="A3" s="4"/>
      <c r="B3" s="255" t="s">
        <v>0</v>
      </c>
      <c r="C3" s="250" t="s">
        <v>4</v>
      </c>
      <c r="D3" s="248" t="s">
        <v>3</v>
      </c>
      <c r="E3" s="245" t="s">
        <v>7</v>
      </c>
      <c r="F3" s="245"/>
      <c r="G3" s="245"/>
      <c r="H3" s="244" t="s">
        <v>7</v>
      </c>
      <c r="I3" s="245"/>
      <c r="J3" s="252"/>
      <c r="K3" s="245" t="s">
        <v>7</v>
      </c>
      <c r="L3" s="245"/>
      <c r="M3" s="245"/>
      <c r="N3" s="244" t="s">
        <v>7</v>
      </c>
      <c r="O3" s="245"/>
      <c r="P3" s="252"/>
      <c r="Q3" s="245" t="s">
        <v>7</v>
      </c>
      <c r="R3" s="245"/>
      <c r="S3" s="245"/>
      <c r="T3" s="244" t="s">
        <v>7</v>
      </c>
      <c r="U3" s="245"/>
      <c r="V3" s="252"/>
      <c r="W3" s="244" t="s">
        <v>7</v>
      </c>
      <c r="X3" s="245"/>
      <c r="Y3" s="252"/>
      <c r="Z3" s="189"/>
      <c r="AA3" s="189"/>
      <c r="AB3" s="189"/>
      <c r="AC3" s="237" t="s">
        <v>6</v>
      </c>
    </row>
    <row r="4" spans="1:29" s="7" customFormat="1" ht="14.25" hidden="1">
      <c r="A4" s="6"/>
      <c r="B4" s="249"/>
      <c r="C4" s="251"/>
      <c r="D4" s="249"/>
      <c r="E4" s="241">
        <f>+'125 Superkart'!E6:G6</f>
        <v>43526</v>
      </c>
      <c r="F4" s="241"/>
      <c r="G4" s="241"/>
      <c r="H4" s="240">
        <v>43162</v>
      </c>
      <c r="I4" s="241"/>
      <c r="J4" s="242"/>
      <c r="K4" s="241"/>
      <c r="L4" s="241"/>
      <c r="M4" s="241"/>
      <c r="N4" s="240"/>
      <c r="O4" s="241"/>
      <c r="P4" s="242"/>
      <c r="Q4" s="241"/>
      <c r="R4" s="241"/>
      <c r="S4" s="241"/>
      <c r="T4" s="240"/>
      <c r="U4" s="241"/>
      <c r="V4" s="242"/>
      <c r="W4" s="240"/>
      <c r="X4" s="241"/>
      <c r="Y4" s="242"/>
      <c r="Z4" s="190"/>
      <c r="AA4" s="190"/>
      <c r="AB4" s="190"/>
      <c r="AC4" s="238"/>
    </row>
    <row r="5" spans="1:29" s="7" customFormat="1" ht="14.25" hidden="1">
      <c r="A5" s="6"/>
      <c r="B5" s="249"/>
      <c r="C5" s="251"/>
      <c r="D5" s="249"/>
      <c r="E5" s="243" t="s">
        <v>5</v>
      </c>
      <c r="F5" s="243"/>
      <c r="G5" s="243"/>
      <c r="H5" s="246" t="s">
        <v>12</v>
      </c>
      <c r="I5" s="243"/>
      <c r="J5" s="247"/>
      <c r="K5" s="243" t="s">
        <v>13</v>
      </c>
      <c r="L5" s="243"/>
      <c r="M5" s="243"/>
      <c r="N5" s="246" t="s">
        <v>14</v>
      </c>
      <c r="O5" s="243"/>
      <c r="P5" s="247"/>
      <c r="Q5" s="246" t="s">
        <v>15</v>
      </c>
      <c r="R5" s="243"/>
      <c r="S5" s="247"/>
      <c r="T5" s="246" t="s">
        <v>16</v>
      </c>
      <c r="U5" s="243"/>
      <c r="V5" s="247"/>
      <c r="W5" s="246" t="s">
        <v>18</v>
      </c>
      <c r="X5" s="243"/>
      <c r="Y5" s="247"/>
      <c r="Z5" s="190"/>
      <c r="AA5" s="190"/>
      <c r="AB5" s="190"/>
      <c r="AC5" s="238"/>
    </row>
    <row r="6" spans="1:29" s="8" customFormat="1" ht="14.25" hidden="1">
      <c r="A6" s="1"/>
      <c r="B6" s="249"/>
      <c r="C6" s="251"/>
      <c r="D6" s="249"/>
      <c r="E6" s="48" t="s">
        <v>1</v>
      </c>
      <c r="F6" s="39" t="s">
        <v>2</v>
      </c>
      <c r="G6" s="54" t="s">
        <v>8</v>
      </c>
      <c r="H6" s="38" t="s">
        <v>1</v>
      </c>
      <c r="I6" s="39" t="s">
        <v>2</v>
      </c>
      <c r="J6" s="41" t="s">
        <v>8</v>
      </c>
      <c r="K6" s="48" t="s">
        <v>1</v>
      </c>
      <c r="L6" s="39" t="s">
        <v>2</v>
      </c>
      <c r="M6" s="42" t="s">
        <v>8</v>
      </c>
      <c r="N6" s="38" t="s">
        <v>1</v>
      </c>
      <c r="O6" s="39" t="s">
        <v>2</v>
      </c>
      <c r="P6" s="41" t="s">
        <v>8</v>
      </c>
      <c r="Q6" s="48" t="s">
        <v>1</v>
      </c>
      <c r="R6" s="39" t="s">
        <v>2</v>
      </c>
      <c r="S6" s="42" t="s">
        <v>8</v>
      </c>
      <c r="T6" s="38" t="s">
        <v>1</v>
      </c>
      <c r="U6" s="39" t="s">
        <v>2</v>
      </c>
      <c r="V6" s="41" t="s">
        <v>8</v>
      </c>
      <c r="W6" s="38" t="s">
        <v>1</v>
      </c>
      <c r="X6" s="39" t="s">
        <v>2</v>
      </c>
      <c r="Y6" s="41" t="s">
        <v>8</v>
      </c>
      <c r="Z6" s="194"/>
      <c r="AA6" s="194"/>
      <c r="AB6" s="194"/>
      <c r="AC6" s="239"/>
    </row>
    <row r="7" spans="1:29" ht="14.25" hidden="1">
      <c r="A7" s="1">
        <v>1</v>
      </c>
      <c r="B7" s="44"/>
      <c r="C7" s="62"/>
      <c r="D7" s="20"/>
      <c r="E7" s="161"/>
      <c r="F7" s="144"/>
      <c r="G7" s="160"/>
      <c r="H7" s="140"/>
      <c r="I7" s="141"/>
      <c r="J7" s="142"/>
      <c r="K7" s="163"/>
      <c r="L7" s="141"/>
      <c r="M7" s="164"/>
      <c r="N7" s="140"/>
      <c r="O7" s="141"/>
      <c r="P7" s="142"/>
      <c r="Q7" s="163"/>
      <c r="R7" s="141"/>
      <c r="S7" s="160"/>
      <c r="T7" s="140"/>
      <c r="U7" s="141"/>
      <c r="V7" s="142"/>
      <c r="W7" s="143"/>
      <c r="X7" s="144"/>
      <c r="Y7" s="142"/>
      <c r="Z7" s="147"/>
      <c r="AA7" s="147"/>
      <c r="AB7" s="147"/>
      <c r="AC7" s="43">
        <f aca="true" t="shared" si="0" ref="AC7:AC16">SUM(E7:Y7)</f>
        <v>0</v>
      </c>
    </row>
    <row r="8" spans="1:29" ht="14.25" hidden="1">
      <c r="A8" s="1">
        <f aca="true" t="shared" si="1" ref="A8:A15">+A7+1</f>
        <v>2</v>
      </c>
      <c r="B8" s="44"/>
      <c r="C8" s="62"/>
      <c r="D8" s="20"/>
      <c r="E8" s="161"/>
      <c r="F8" s="144"/>
      <c r="G8" s="160"/>
      <c r="H8" s="140"/>
      <c r="I8" s="141"/>
      <c r="J8" s="142"/>
      <c r="K8" s="163"/>
      <c r="L8" s="141"/>
      <c r="M8" s="164"/>
      <c r="N8" s="140"/>
      <c r="O8" s="141"/>
      <c r="P8" s="142"/>
      <c r="Q8" s="163"/>
      <c r="R8" s="141"/>
      <c r="S8" s="160"/>
      <c r="T8" s="140"/>
      <c r="U8" s="141"/>
      <c r="V8" s="142"/>
      <c r="W8" s="143"/>
      <c r="X8" s="144"/>
      <c r="Y8" s="142"/>
      <c r="Z8" s="147"/>
      <c r="AA8" s="147"/>
      <c r="AB8" s="147"/>
      <c r="AC8" s="43">
        <f t="shared" si="0"/>
        <v>0</v>
      </c>
    </row>
    <row r="9" spans="1:29" ht="14.25" hidden="1">
      <c r="A9" s="1">
        <f t="shared" si="1"/>
        <v>3</v>
      </c>
      <c r="B9" s="45"/>
      <c r="C9" s="64"/>
      <c r="D9" s="65"/>
      <c r="E9" s="170"/>
      <c r="F9" s="152"/>
      <c r="G9" s="165"/>
      <c r="H9" s="148"/>
      <c r="I9" s="149"/>
      <c r="J9" s="150"/>
      <c r="K9" s="167"/>
      <c r="L9" s="149"/>
      <c r="M9" s="168"/>
      <c r="N9" s="148"/>
      <c r="O9" s="149"/>
      <c r="P9" s="150"/>
      <c r="Q9" s="167"/>
      <c r="R9" s="149"/>
      <c r="S9" s="165"/>
      <c r="T9" s="148"/>
      <c r="U9" s="149"/>
      <c r="V9" s="150"/>
      <c r="W9" s="151"/>
      <c r="X9" s="152"/>
      <c r="Y9" s="150"/>
      <c r="Z9" s="154"/>
      <c r="AA9" s="154"/>
      <c r="AB9" s="154"/>
      <c r="AC9" s="43">
        <f t="shared" si="0"/>
        <v>0</v>
      </c>
    </row>
    <row r="10" spans="1:29" ht="14.25" hidden="1">
      <c r="A10" s="1">
        <f t="shared" si="1"/>
        <v>4</v>
      </c>
      <c r="B10" s="45"/>
      <c r="C10" s="64"/>
      <c r="D10" s="65"/>
      <c r="E10" s="170"/>
      <c r="F10" s="152"/>
      <c r="G10" s="165"/>
      <c r="H10" s="148"/>
      <c r="I10" s="149"/>
      <c r="J10" s="150"/>
      <c r="K10" s="167"/>
      <c r="L10" s="149"/>
      <c r="M10" s="168"/>
      <c r="N10" s="148"/>
      <c r="O10" s="149"/>
      <c r="P10" s="150"/>
      <c r="Q10" s="167"/>
      <c r="R10" s="149"/>
      <c r="S10" s="165"/>
      <c r="T10" s="148"/>
      <c r="U10" s="149"/>
      <c r="V10" s="150"/>
      <c r="W10" s="151"/>
      <c r="X10" s="152"/>
      <c r="Y10" s="150"/>
      <c r="Z10" s="154"/>
      <c r="AA10" s="154"/>
      <c r="AB10" s="154"/>
      <c r="AC10" s="43">
        <f t="shared" si="0"/>
        <v>0</v>
      </c>
    </row>
    <row r="11" spans="1:29" ht="14.25" hidden="1">
      <c r="A11" s="1">
        <f t="shared" si="1"/>
        <v>5</v>
      </c>
      <c r="B11" s="45"/>
      <c r="C11" s="64"/>
      <c r="D11" s="34"/>
      <c r="E11" s="170"/>
      <c r="F11" s="152"/>
      <c r="G11" s="165"/>
      <c r="H11" s="148"/>
      <c r="I11" s="149"/>
      <c r="J11" s="150"/>
      <c r="K11" s="167"/>
      <c r="L11" s="149"/>
      <c r="M11" s="168"/>
      <c r="N11" s="148"/>
      <c r="O11" s="149"/>
      <c r="P11" s="150"/>
      <c r="Q11" s="167"/>
      <c r="R11" s="149"/>
      <c r="S11" s="165"/>
      <c r="T11" s="148"/>
      <c r="U11" s="149"/>
      <c r="V11" s="150"/>
      <c r="W11" s="151"/>
      <c r="X11" s="152"/>
      <c r="Y11" s="150"/>
      <c r="Z11" s="154"/>
      <c r="AA11" s="154"/>
      <c r="AB11" s="154"/>
      <c r="AC11" s="43">
        <f t="shared" si="0"/>
        <v>0</v>
      </c>
    </row>
    <row r="12" spans="1:29" ht="14.25" hidden="1">
      <c r="A12" s="1">
        <f t="shared" si="1"/>
        <v>6</v>
      </c>
      <c r="B12" s="45"/>
      <c r="C12" s="64"/>
      <c r="D12" s="34"/>
      <c r="E12" s="170"/>
      <c r="F12" s="152"/>
      <c r="G12" s="165"/>
      <c r="H12" s="148"/>
      <c r="I12" s="149"/>
      <c r="J12" s="150"/>
      <c r="K12" s="167"/>
      <c r="L12" s="149"/>
      <c r="M12" s="168"/>
      <c r="N12" s="148"/>
      <c r="O12" s="149"/>
      <c r="P12" s="150"/>
      <c r="Q12" s="167"/>
      <c r="R12" s="149"/>
      <c r="S12" s="165"/>
      <c r="T12" s="148"/>
      <c r="U12" s="149"/>
      <c r="V12" s="150"/>
      <c r="W12" s="151"/>
      <c r="X12" s="152"/>
      <c r="Y12" s="150"/>
      <c r="Z12" s="154"/>
      <c r="AA12" s="154"/>
      <c r="AB12" s="154"/>
      <c r="AC12" s="43">
        <f t="shared" si="0"/>
        <v>0</v>
      </c>
    </row>
    <row r="13" spans="1:29" ht="14.25" hidden="1">
      <c r="A13" s="1">
        <f t="shared" si="1"/>
        <v>7</v>
      </c>
      <c r="B13" s="45"/>
      <c r="C13" s="64"/>
      <c r="D13" s="65"/>
      <c r="E13" s="170"/>
      <c r="F13" s="152"/>
      <c r="G13" s="165"/>
      <c r="H13" s="148"/>
      <c r="I13" s="149"/>
      <c r="J13" s="150"/>
      <c r="K13" s="167"/>
      <c r="L13" s="149"/>
      <c r="M13" s="168"/>
      <c r="N13" s="148"/>
      <c r="O13" s="149"/>
      <c r="P13" s="150"/>
      <c r="Q13" s="167"/>
      <c r="R13" s="149"/>
      <c r="S13" s="165"/>
      <c r="T13" s="148"/>
      <c r="U13" s="149"/>
      <c r="V13" s="150"/>
      <c r="W13" s="151"/>
      <c r="X13" s="152"/>
      <c r="Y13" s="150"/>
      <c r="Z13" s="154"/>
      <c r="AA13" s="154"/>
      <c r="AB13" s="154"/>
      <c r="AC13" s="43">
        <f t="shared" si="0"/>
        <v>0</v>
      </c>
    </row>
    <row r="14" spans="1:29" ht="14.25" hidden="1">
      <c r="A14" s="1">
        <f t="shared" si="1"/>
        <v>8</v>
      </c>
      <c r="B14" s="45"/>
      <c r="C14" s="64"/>
      <c r="D14" s="34"/>
      <c r="E14" s="170"/>
      <c r="F14" s="152"/>
      <c r="G14" s="165"/>
      <c r="H14" s="148"/>
      <c r="I14" s="149"/>
      <c r="J14" s="150"/>
      <c r="K14" s="167"/>
      <c r="L14" s="149"/>
      <c r="M14" s="168"/>
      <c r="N14" s="148"/>
      <c r="O14" s="149"/>
      <c r="P14" s="150"/>
      <c r="Q14" s="167"/>
      <c r="R14" s="149"/>
      <c r="S14" s="165"/>
      <c r="T14" s="148"/>
      <c r="U14" s="149"/>
      <c r="V14" s="150"/>
      <c r="W14" s="151"/>
      <c r="X14" s="152"/>
      <c r="Y14" s="150"/>
      <c r="Z14" s="154"/>
      <c r="AA14" s="154"/>
      <c r="AB14" s="154"/>
      <c r="AC14" s="43">
        <f t="shared" si="0"/>
        <v>0</v>
      </c>
    </row>
    <row r="15" spans="1:29" ht="14.25" hidden="1">
      <c r="A15" s="1">
        <f t="shared" si="1"/>
        <v>9</v>
      </c>
      <c r="B15" s="45"/>
      <c r="C15" s="64"/>
      <c r="D15" s="34"/>
      <c r="E15" s="170"/>
      <c r="F15" s="152"/>
      <c r="G15" s="165"/>
      <c r="H15" s="148"/>
      <c r="I15" s="149"/>
      <c r="J15" s="150"/>
      <c r="K15" s="167"/>
      <c r="L15" s="149"/>
      <c r="M15" s="168"/>
      <c r="N15" s="148"/>
      <c r="O15" s="149"/>
      <c r="P15" s="150"/>
      <c r="Q15" s="167"/>
      <c r="R15" s="149"/>
      <c r="S15" s="165"/>
      <c r="T15" s="148"/>
      <c r="U15" s="149"/>
      <c r="V15" s="150"/>
      <c r="W15" s="151"/>
      <c r="X15" s="152"/>
      <c r="Y15" s="150"/>
      <c r="Z15" s="154"/>
      <c r="AA15" s="154"/>
      <c r="AB15" s="154"/>
      <c r="AC15" s="43">
        <f t="shared" si="0"/>
        <v>0</v>
      </c>
    </row>
    <row r="16" spans="2:29" ht="15" hidden="1" thickBot="1">
      <c r="B16" s="46"/>
      <c r="C16" s="47"/>
      <c r="D16" s="57"/>
      <c r="E16" s="181"/>
      <c r="F16" s="179"/>
      <c r="G16" s="182"/>
      <c r="H16" s="155"/>
      <c r="I16" s="156"/>
      <c r="J16" s="180"/>
      <c r="K16" s="175"/>
      <c r="L16" s="156"/>
      <c r="M16" s="176"/>
      <c r="N16" s="155"/>
      <c r="O16" s="156"/>
      <c r="P16" s="180"/>
      <c r="Q16" s="175"/>
      <c r="R16" s="156"/>
      <c r="S16" s="182"/>
      <c r="T16" s="155"/>
      <c r="U16" s="156"/>
      <c r="V16" s="180"/>
      <c r="W16" s="178"/>
      <c r="X16" s="179"/>
      <c r="Y16" s="180"/>
      <c r="Z16" s="195"/>
      <c r="AA16" s="195"/>
      <c r="AB16" s="195"/>
      <c r="AC16" s="60">
        <f t="shared" si="0"/>
        <v>0</v>
      </c>
    </row>
    <row r="17" spans="2:29" ht="14.25" hidden="1">
      <c r="B17" s="18"/>
      <c r="C17" s="19"/>
      <c r="D17" s="19"/>
      <c r="E17" s="16"/>
      <c r="F17" s="16"/>
      <c r="G17" s="25"/>
      <c r="H17" s="17"/>
      <c r="I17" s="17"/>
      <c r="J17" s="17"/>
      <c r="K17" s="16"/>
      <c r="L17" s="16"/>
      <c r="M17" s="16"/>
      <c r="N17" s="16"/>
      <c r="O17" s="16"/>
      <c r="P17" s="17"/>
      <c r="Q17" s="16"/>
      <c r="R17" s="16"/>
      <c r="S17" s="17"/>
      <c r="T17" s="16"/>
      <c r="U17" s="16"/>
      <c r="V17" s="17"/>
      <c r="W17" s="17"/>
      <c r="X17" s="17"/>
      <c r="Y17" s="17"/>
      <c r="Z17" s="17"/>
      <c r="AA17" s="17"/>
      <c r="AB17" s="17"/>
      <c r="AC17" s="33"/>
    </row>
    <row r="18" spans="2:29" ht="15">
      <c r="B18" s="18"/>
      <c r="C18" s="19"/>
      <c r="D18" s="19"/>
      <c r="E18" s="16"/>
      <c r="F18" s="16"/>
      <c r="G18" s="25"/>
      <c r="H18" s="17"/>
      <c r="I18" s="17"/>
      <c r="J18" s="17"/>
      <c r="K18" s="16"/>
      <c r="L18" s="16"/>
      <c r="M18" s="16"/>
      <c r="N18" s="16"/>
      <c r="O18" s="16"/>
      <c r="P18" s="17"/>
      <c r="Q18" s="16"/>
      <c r="R18" s="16"/>
      <c r="S18" s="17"/>
      <c r="T18" s="16"/>
      <c r="U18" s="16"/>
      <c r="V18" s="17"/>
      <c r="W18" s="17"/>
      <c r="X18" s="17"/>
      <c r="Y18" s="17"/>
      <c r="Z18" s="17"/>
      <c r="AA18" s="17"/>
      <c r="AB18" s="17"/>
      <c r="AC18" s="33"/>
    </row>
    <row r="19" spans="2:29" ht="15">
      <c r="B19" s="18"/>
      <c r="C19" s="19"/>
      <c r="D19" s="19"/>
      <c r="E19" s="16"/>
      <c r="F19" s="16"/>
      <c r="G19" s="25"/>
      <c r="H19" s="17"/>
      <c r="I19" s="17"/>
      <c r="J19" s="17"/>
      <c r="K19" s="16"/>
      <c r="L19" s="16"/>
      <c r="M19" s="16"/>
      <c r="N19" s="16"/>
      <c r="O19" s="16"/>
      <c r="P19" s="17"/>
      <c r="Q19" s="16"/>
      <c r="R19" s="16"/>
      <c r="S19" s="17"/>
      <c r="T19" s="16"/>
      <c r="U19" s="16"/>
      <c r="V19" s="17"/>
      <c r="W19" s="17"/>
      <c r="X19" s="17"/>
      <c r="Y19" s="17"/>
      <c r="Z19" s="17"/>
      <c r="AA19" s="17"/>
      <c r="AB19" s="17"/>
      <c r="AC19" s="33"/>
    </row>
    <row r="20" spans="1:29" s="12" customFormat="1" ht="15">
      <c r="A20" s="9"/>
      <c r="B20" s="253" t="s">
        <v>67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2:29" ht="15" customHeight="1"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</row>
    <row r="22" spans="2:29" ht="3" customHeight="1" thickBot="1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</row>
    <row r="23" spans="1:29" ht="15" customHeight="1">
      <c r="A23" s="4"/>
      <c r="B23" s="255" t="s">
        <v>0</v>
      </c>
      <c r="C23" s="250" t="s">
        <v>4</v>
      </c>
      <c r="D23" s="248" t="s">
        <v>3</v>
      </c>
      <c r="E23" s="244" t="s">
        <v>7</v>
      </c>
      <c r="F23" s="245"/>
      <c r="G23" s="252"/>
      <c r="H23" s="244" t="s">
        <v>7</v>
      </c>
      <c r="I23" s="245"/>
      <c r="J23" s="252"/>
      <c r="K23" s="244" t="s">
        <v>7</v>
      </c>
      <c r="L23" s="245"/>
      <c r="M23" s="252"/>
      <c r="N23" s="244" t="s">
        <v>7</v>
      </c>
      <c r="O23" s="245"/>
      <c r="P23" s="252"/>
      <c r="Q23" s="244" t="s">
        <v>7</v>
      </c>
      <c r="R23" s="245"/>
      <c r="S23" s="252"/>
      <c r="T23" s="244" t="s">
        <v>7</v>
      </c>
      <c r="U23" s="245"/>
      <c r="V23" s="252"/>
      <c r="W23" s="244" t="s">
        <v>7</v>
      </c>
      <c r="X23" s="245"/>
      <c r="Y23" s="252"/>
      <c r="Z23" s="244" t="s">
        <v>7</v>
      </c>
      <c r="AA23" s="245"/>
      <c r="AB23" s="252"/>
      <c r="AC23" s="237" t="s">
        <v>6</v>
      </c>
    </row>
    <row r="24" spans="1:29" ht="14.25">
      <c r="A24" s="6"/>
      <c r="B24" s="249"/>
      <c r="C24" s="251"/>
      <c r="D24" s="249"/>
      <c r="E24" s="240">
        <f>+E4</f>
        <v>43526</v>
      </c>
      <c r="F24" s="241"/>
      <c r="G24" s="242"/>
      <c r="H24" s="240">
        <v>43554</v>
      </c>
      <c r="I24" s="241"/>
      <c r="J24" s="242"/>
      <c r="K24" s="240">
        <v>43582</v>
      </c>
      <c r="L24" s="241"/>
      <c r="M24" s="242"/>
      <c r="N24" s="240">
        <v>43610</v>
      </c>
      <c r="O24" s="241"/>
      <c r="P24" s="242"/>
      <c r="Q24" s="240">
        <v>43631</v>
      </c>
      <c r="R24" s="241"/>
      <c r="S24" s="242"/>
      <c r="T24" s="240">
        <v>43666</v>
      </c>
      <c r="U24" s="241"/>
      <c r="V24" s="242"/>
      <c r="W24" s="240">
        <v>43701</v>
      </c>
      <c r="X24" s="241"/>
      <c r="Y24" s="242"/>
      <c r="Z24" s="240">
        <v>43743</v>
      </c>
      <c r="AA24" s="241"/>
      <c r="AB24" s="242"/>
      <c r="AC24" s="238"/>
    </row>
    <row r="25" spans="1:29" ht="14.25">
      <c r="A25" s="6"/>
      <c r="B25" s="249"/>
      <c r="C25" s="251"/>
      <c r="D25" s="249"/>
      <c r="E25" s="246" t="s">
        <v>5</v>
      </c>
      <c r="F25" s="243"/>
      <c r="G25" s="247"/>
      <c r="H25" s="246" t="s">
        <v>12</v>
      </c>
      <c r="I25" s="243"/>
      <c r="J25" s="247"/>
      <c r="K25" s="246" t="s">
        <v>13</v>
      </c>
      <c r="L25" s="243"/>
      <c r="M25" s="247"/>
      <c r="N25" s="246" t="s">
        <v>14</v>
      </c>
      <c r="O25" s="243"/>
      <c r="P25" s="247"/>
      <c r="Q25" s="246" t="s">
        <v>15</v>
      </c>
      <c r="R25" s="243"/>
      <c r="S25" s="247"/>
      <c r="T25" s="246" t="s">
        <v>16</v>
      </c>
      <c r="U25" s="243"/>
      <c r="V25" s="247"/>
      <c r="W25" s="246" t="s">
        <v>18</v>
      </c>
      <c r="X25" s="243"/>
      <c r="Y25" s="247"/>
      <c r="Z25" s="246" t="s">
        <v>17</v>
      </c>
      <c r="AA25" s="243"/>
      <c r="AB25" s="247"/>
      <c r="AC25" s="238"/>
    </row>
    <row r="26" spans="2:29" ht="15" thickBot="1">
      <c r="B26" s="249"/>
      <c r="C26" s="251"/>
      <c r="D26" s="249"/>
      <c r="E26" s="38" t="s">
        <v>1</v>
      </c>
      <c r="F26" s="39" t="s">
        <v>2</v>
      </c>
      <c r="G26" s="40" t="s">
        <v>8</v>
      </c>
      <c r="H26" s="38" t="s">
        <v>1</v>
      </c>
      <c r="I26" s="39" t="s">
        <v>2</v>
      </c>
      <c r="J26" s="41" t="s">
        <v>8</v>
      </c>
      <c r="K26" s="38" t="s">
        <v>1</v>
      </c>
      <c r="L26" s="39" t="s">
        <v>2</v>
      </c>
      <c r="M26" s="41" t="s">
        <v>8</v>
      </c>
      <c r="N26" s="38" t="s">
        <v>1</v>
      </c>
      <c r="O26" s="39" t="s">
        <v>2</v>
      </c>
      <c r="P26" s="41" t="s">
        <v>8</v>
      </c>
      <c r="Q26" s="38" t="s">
        <v>1</v>
      </c>
      <c r="R26" s="39" t="s">
        <v>2</v>
      </c>
      <c r="S26" s="41" t="s">
        <v>8</v>
      </c>
      <c r="T26" s="38" t="s">
        <v>1</v>
      </c>
      <c r="U26" s="39" t="s">
        <v>2</v>
      </c>
      <c r="V26" s="41" t="s">
        <v>8</v>
      </c>
      <c r="W26" s="38" t="s">
        <v>1</v>
      </c>
      <c r="X26" s="39" t="s">
        <v>2</v>
      </c>
      <c r="Y26" s="41" t="s">
        <v>8</v>
      </c>
      <c r="Z26" s="199" t="s">
        <v>1</v>
      </c>
      <c r="AA26" s="200" t="s">
        <v>2</v>
      </c>
      <c r="AB26" s="201" t="s">
        <v>8</v>
      </c>
      <c r="AC26" s="239"/>
    </row>
    <row r="27" spans="1:31" ht="14.25">
      <c r="A27" s="1">
        <v>1</v>
      </c>
      <c r="B27" s="44" t="s">
        <v>64</v>
      </c>
      <c r="C27" s="62">
        <v>36</v>
      </c>
      <c r="D27" s="221">
        <v>8040</v>
      </c>
      <c r="E27" s="110">
        <v>20</v>
      </c>
      <c r="F27" s="111">
        <v>20</v>
      </c>
      <c r="G27" s="113">
        <v>20</v>
      </c>
      <c r="H27" s="110">
        <v>25</v>
      </c>
      <c r="I27" s="111">
        <v>25</v>
      </c>
      <c r="J27" s="112">
        <v>25</v>
      </c>
      <c r="K27" s="140">
        <v>25</v>
      </c>
      <c r="L27" s="141">
        <v>20</v>
      </c>
      <c r="M27" s="142">
        <v>25</v>
      </c>
      <c r="N27" s="140">
        <v>25</v>
      </c>
      <c r="O27" s="141">
        <v>25</v>
      </c>
      <c r="P27" s="142">
        <v>25</v>
      </c>
      <c r="Q27" s="140"/>
      <c r="R27" s="141"/>
      <c r="S27" s="142"/>
      <c r="T27" s="140">
        <v>20</v>
      </c>
      <c r="U27" s="141">
        <v>20</v>
      </c>
      <c r="V27" s="142">
        <v>25</v>
      </c>
      <c r="W27" s="227">
        <v>25</v>
      </c>
      <c r="X27" s="143">
        <v>25</v>
      </c>
      <c r="Y27" s="142">
        <v>25</v>
      </c>
      <c r="Z27" s="147">
        <v>25</v>
      </c>
      <c r="AA27" s="147">
        <v>25</v>
      </c>
      <c r="AB27" s="147">
        <v>25</v>
      </c>
      <c r="AC27" s="109">
        <f aca="true" t="shared" si="2" ref="AC27:AC40">SUM(E27:AB27)</f>
        <v>495</v>
      </c>
      <c r="AE27" s="202"/>
    </row>
    <row r="28" spans="1:31" ht="14.25">
      <c r="A28" s="1">
        <f aca="true" t="shared" si="3" ref="A28:A41">+A27+1</f>
        <v>2</v>
      </c>
      <c r="B28" s="44" t="s">
        <v>77</v>
      </c>
      <c r="C28" s="62">
        <v>48</v>
      </c>
      <c r="D28" s="220">
        <v>3750</v>
      </c>
      <c r="E28" s="114"/>
      <c r="F28" s="115"/>
      <c r="G28" s="112"/>
      <c r="H28" s="110">
        <v>9</v>
      </c>
      <c r="I28" s="111">
        <v>16</v>
      </c>
      <c r="J28" s="112">
        <v>16</v>
      </c>
      <c r="K28" s="140">
        <v>16</v>
      </c>
      <c r="L28" s="141">
        <v>16</v>
      </c>
      <c r="M28" s="142">
        <v>16</v>
      </c>
      <c r="N28" s="140">
        <v>20</v>
      </c>
      <c r="O28" s="141">
        <v>16</v>
      </c>
      <c r="P28" s="142">
        <v>16</v>
      </c>
      <c r="Q28" s="140">
        <v>20</v>
      </c>
      <c r="R28" s="141">
        <v>20</v>
      </c>
      <c r="S28" s="142">
        <v>20</v>
      </c>
      <c r="T28" s="140">
        <v>25</v>
      </c>
      <c r="U28" s="141">
        <v>25</v>
      </c>
      <c r="V28" s="145">
        <v>20</v>
      </c>
      <c r="W28" s="16">
        <v>20</v>
      </c>
      <c r="X28" s="141">
        <v>20</v>
      </c>
      <c r="Y28" s="145">
        <v>20</v>
      </c>
      <c r="Z28" s="162">
        <v>16</v>
      </c>
      <c r="AA28" s="162">
        <v>16</v>
      </c>
      <c r="AB28" s="162">
        <v>16</v>
      </c>
      <c r="AC28" s="109">
        <f t="shared" si="2"/>
        <v>379</v>
      </c>
      <c r="AE28" s="202"/>
    </row>
    <row r="29" spans="1:31" ht="14.25">
      <c r="A29" s="1">
        <f t="shared" si="3"/>
        <v>3</v>
      </c>
      <c r="B29" s="45" t="s">
        <v>27</v>
      </c>
      <c r="C29" s="64">
        <v>5</v>
      </c>
      <c r="D29" s="219">
        <v>7920</v>
      </c>
      <c r="E29" s="116">
        <v>16</v>
      </c>
      <c r="F29" s="117">
        <v>16</v>
      </c>
      <c r="G29" s="134">
        <v>16</v>
      </c>
      <c r="H29" s="116">
        <v>20</v>
      </c>
      <c r="I29" s="117">
        <v>20</v>
      </c>
      <c r="J29" s="118">
        <v>20</v>
      </c>
      <c r="K29" s="148">
        <v>20</v>
      </c>
      <c r="L29" s="149">
        <v>25</v>
      </c>
      <c r="M29" s="150">
        <v>20</v>
      </c>
      <c r="N29" s="148">
        <v>16</v>
      </c>
      <c r="O29" s="149">
        <v>13</v>
      </c>
      <c r="P29" s="150">
        <v>13</v>
      </c>
      <c r="Q29" s="148">
        <v>25</v>
      </c>
      <c r="R29" s="149">
        <v>25</v>
      </c>
      <c r="S29" s="150">
        <v>25</v>
      </c>
      <c r="T29" s="153">
        <v>16</v>
      </c>
      <c r="U29" s="149">
        <v>16</v>
      </c>
      <c r="V29" s="154">
        <v>16</v>
      </c>
      <c r="W29" s="151"/>
      <c r="X29" s="152"/>
      <c r="Y29" s="150"/>
      <c r="Z29" s="154"/>
      <c r="AA29" s="154"/>
      <c r="AB29" s="154"/>
      <c r="AC29" s="109">
        <f t="shared" si="2"/>
        <v>338</v>
      </c>
      <c r="AE29" s="202"/>
    </row>
    <row r="30" spans="1:31" ht="14.25">
      <c r="A30" s="1">
        <f t="shared" si="3"/>
        <v>4</v>
      </c>
      <c r="B30" s="45" t="s">
        <v>26</v>
      </c>
      <c r="C30" s="64">
        <v>32</v>
      </c>
      <c r="D30" s="219">
        <v>6790</v>
      </c>
      <c r="E30" s="116"/>
      <c r="F30" s="117"/>
      <c r="G30" s="134"/>
      <c r="H30" s="116">
        <v>13</v>
      </c>
      <c r="I30" s="117">
        <v>10</v>
      </c>
      <c r="J30" s="134">
        <v>9</v>
      </c>
      <c r="K30" s="148">
        <v>13</v>
      </c>
      <c r="L30" s="149">
        <v>11</v>
      </c>
      <c r="M30" s="169">
        <v>13</v>
      </c>
      <c r="N30" s="148">
        <v>10</v>
      </c>
      <c r="O30" s="149">
        <v>0</v>
      </c>
      <c r="P30" s="150">
        <v>10</v>
      </c>
      <c r="Q30" s="148">
        <v>11</v>
      </c>
      <c r="R30" s="149">
        <v>10</v>
      </c>
      <c r="S30" s="150">
        <v>10</v>
      </c>
      <c r="T30" s="153">
        <v>8</v>
      </c>
      <c r="U30" s="149">
        <v>0</v>
      </c>
      <c r="V30" s="166">
        <v>0</v>
      </c>
      <c r="W30" s="148">
        <v>13</v>
      </c>
      <c r="X30" s="149">
        <v>13</v>
      </c>
      <c r="Y30" s="169">
        <v>16</v>
      </c>
      <c r="Z30" s="166">
        <v>10</v>
      </c>
      <c r="AA30" s="166">
        <v>10</v>
      </c>
      <c r="AB30" s="166">
        <v>11</v>
      </c>
      <c r="AC30" s="109">
        <f t="shared" si="2"/>
        <v>201</v>
      </c>
      <c r="AE30" s="202"/>
    </row>
    <row r="31" spans="1:31" ht="14.25">
      <c r="A31" s="1">
        <f t="shared" si="3"/>
        <v>5</v>
      </c>
      <c r="B31" s="45" t="s">
        <v>78</v>
      </c>
      <c r="C31" s="64">
        <v>94</v>
      </c>
      <c r="D31" s="219">
        <v>16914</v>
      </c>
      <c r="E31" s="127"/>
      <c r="F31" s="128"/>
      <c r="G31" s="118"/>
      <c r="H31" s="116">
        <v>16</v>
      </c>
      <c r="I31" s="117">
        <v>11</v>
      </c>
      <c r="J31" s="118">
        <v>11</v>
      </c>
      <c r="K31" s="148">
        <v>11</v>
      </c>
      <c r="L31" s="149">
        <v>0</v>
      </c>
      <c r="M31" s="150">
        <v>0</v>
      </c>
      <c r="N31" s="148">
        <v>11</v>
      </c>
      <c r="O31" s="149">
        <v>11</v>
      </c>
      <c r="P31" s="150">
        <v>11</v>
      </c>
      <c r="Q31" s="148">
        <v>16</v>
      </c>
      <c r="R31" s="149">
        <v>16</v>
      </c>
      <c r="S31" s="150">
        <v>16</v>
      </c>
      <c r="T31" s="153">
        <v>11</v>
      </c>
      <c r="U31" s="149">
        <v>13</v>
      </c>
      <c r="V31" s="166">
        <v>10</v>
      </c>
      <c r="W31" s="148"/>
      <c r="X31" s="149"/>
      <c r="Y31" s="169"/>
      <c r="Z31" s="166">
        <v>11</v>
      </c>
      <c r="AA31" s="166">
        <v>11</v>
      </c>
      <c r="AB31" s="166">
        <v>13</v>
      </c>
      <c r="AC31" s="109">
        <f t="shared" si="2"/>
        <v>199</v>
      </c>
      <c r="AE31" s="202"/>
    </row>
    <row r="32" spans="1:29" ht="14.25">
      <c r="A32" s="1">
        <f t="shared" si="3"/>
        <v>6</v>
      </c>
      <c r="B32" s="45" t="s">
        <v>66</v>
      </c>
      <c r="C32" s="64">
        <v>119</v>
      </c>
      <c r="D32" s="219">
        <v>21617</v>
      </c>
      <c r="E32" s="127">
        <v>13</v>
      </c>
      <c r="F32" s="128">
        <v>11</v>
      </c>
      <c r="G32" s="118">
        <v>11</v>
      </c>
      <c r="H32" s="116">
        <v>11</v>
      </c>
      <c r="I32" s="117">
        <v>9</v>
      </c>
      <c r="J32" s="118">
        <v>10</v>
      </c>
      <c r="K32" s="148"/>
      <c r="L32" s="149"/>
      <c r="M32" s="150"/>
      <c r="N32" s="148">
        <v>9</v>
      </c>
      <c r="O32" s="149">
        <v>10</v>
      </c>
      <c r="P32" s="150">
        <v>9</v>
      </c>
      <c r="Q32" s="148">
        <v>10</v>
      </c>
      <c r="R32" s="149">
        <v>13</v>
      </c>
      <c r="S32" s="150">
        <v>13</v>
      </c>
      <c r="T32" s="153">
        <v>9</v>
      </c>
      <c r="U32" s="149">
        <v>9</v>
      </c>
      <c r="V32" s="166">
        <v>11</v>
      </c>
      <c r="W32" s="148"/>
      <c r="X32" s="149"/>
      <c r="Y32" s="169"/>
      <c r="Z32" s="166">
        <v>9</v>
      </c>
      <c r="AA32" s="166">
        <v>9</v>
      </c>
      <c r="AB32" s="166">
        <v>10</v>
      </c>
      <c r="AC32" s="109">
        <f t="shared" si="2"/>
        <v>186</v>
      </c>
    </row>
    <row r="33" spans="1:29" ht="14.25">
      <c r="A33" s="1">
        <f t="shared" si="3"/>
        <v>7</v>
      </c>
      <c r="B33" s="45" t="s">
        <v>82</v>
      </c>
      <c r="C33" s="64">
        <v>1</v>
      </c>
      <c r="D33" s="219">
        <v>6795</v>
      </c>
      <c r="E33" s="127"/>
      <c r="F33" s="128"/>
      <c r="G33" s="118"/>
      <c r="H33" s="116"/>
      <c r="I33" s="117"/>
      <c r="J33" s="118"/>
      <c r="K33" s="148"/>
      <c r="L33" s="149"/>
      <c r="M33" s="150"/>
      <c r="N33" s="148">
        <v>13</v>
      </c>
      <c r="O33" s="149">
        <v>20</v>
      </c>
      <c r="P33" s="150">
        <v>20</v>
      </c>
      <c r="Q33" s="148"/>
      <c r="R33" s="149"/>
      <c r="S33" s="150"/>
      <c r="T33" s="153">
        <v>13</v>
      </c>
      <c r="U33" s="149">
        <v>11</v>
      </c>
      <c r="V33" s="166">
        <v>13</v>
      </c>
      <c r="W33" s="148">
        <v>16</v>
      </c>
      <c r="X33" s="149">
        <v>16</v>
      </c>
      <c r="Y33" s="169" t="s">
        <v>80</v>
      </c>
      <c r="Z33" s="166"/>
      <c r="AA33" s="166"/>
      <c r="AB33" s="166"/>
      <c r="AC33" s="109">
        <f t="shared" si="2"/>
        <v>122</v>
      </c>
    </row>
    <row r="34" spans="1:29" ht="14.25">
      <c r="A34" s="1">
        <f t="shared" si="3"/>
        <v>8</v>
      </c>
      <c r="B34" s="45" t="s">
        <v>65</v>
      </c>
      <c r="C34" s="64">
        <v>99</v>
      </c>
      <c r="D34" s="219">
        <v>22326</v>
      </c>
      <c r="E34" s="116">
        <v>11</v>
      </c>
      <c r="F34" s="117">
        <v>13</v>
      </c>
      <c r="G34" s="134">
        <v>13</v>
      </c>
      <c r="H34" s="116">
        <v>10</v>
      </c>
      <c r="I34" s="117">
        <v>13</v>
      </c>
      <c r="J34" s="118">
        <v>13</v>
      </c>
      <c r="K34" s="148">
        <v>0</v>
      </c>
      <c r="L34" s="149">
        <v>13</v>
      </c>
      <c r="M34" s="150">
        <v>11</v>
      </c>
      <c r="N34" s="148"/>
      <c r="O34" s="149"/>
      <c r="P34" s="150"/>
      <c r="Q34" s="148"/>
      <c r="R34" s="149"/>
      <c r="S34" s="150"/>
      <c r="T34" s="153"/>
      <c r="U34" s="149"/>
      <c r="V34" s="154"/>
      <c r="W34" s="151"/>
      <c r="X34" s="152"/>
      <c r="Y34" s="150"/>
      <c r="Z34" s="154"/>
      <c r="AA34" s="154"/>
      <c r="AB34" s="154"/>
      <c r="AC34" s="109">
        <f t="shared" si="2"/>
        <v>97</v>
      </c>
    </row>
    <row r="35" spans="1:29" ht="14.25">
      <c r="A35" s="1">
        <f t="shared" si="3"/>
        <v>9</v>
      </c>
      <c r="B35" s="45" t="s">
        <v>84</v>
      </c>
      <c r="C35" s="64">
        <v>10</v>
      </c>
      <c r="D35" s="219">
        <v>24035</v>
      </c>
      <c r="E35" s="127"/>
      <c r="F35" s="128"/>
      <c r="G35" s="118"/>
      <c r="H35" s="116"/>
      <c r="I35" s="117"/>
      <c r="J35" s="118"/>
      <c r="K35" s="148"/>
      <c r="L35" s="149"/>
      <c r="M35" s="150"/>
      <c r="N35" s="148"/>
      <c r="O35" s="149"/>
      <c r="P35" s="150"/>
      <c r="Q35" s="148">
        <v>13</v>
      </c>
      <c r="R35" s="149">
        <v>9</v>
      </c>
      <c r="S35" s="150">
        <v>9</v>
      </c>
      <c r="T35" s="153">
        <v>10</v>
      </c>
      <c r="U35" s="149">
        <v>10</v>
      </c>
      <c r="V35" s="166">
        <v>9</v>
      </c>
      <c r="W35" s="148"/>
      <c r="X35" s="149"/>
      <c r="Y35" s="169"/>
      <c r="Z35" s="166">
        <v>13</v>
      </c>
      <c r="AA35" s="166">
        <v>13</v>
      </c>
      <c r="AB35" s="166">
        <v>9</v>
      </c>
      <c r="AC35" s="109">
        <f t="shared" si="2"/>
        <v>95</v>
      </c>
    </row>
    <row r="36" spans="1:29" ht="14.25">
      <c r="A36" s="1">
        <f t="shared" si="3"/>
        <v>10</v>
      </c>
      <c r="B36" s="45" t="s">
        <v>85</v>
      </c>
      <c r="C36" s="64">
        <v>104</v>
      </c>
      <c r="D36" s="219">
        <v>7052</v>
      </c>
      <c r="E36" s="127"/>
      <c r="F36" s="128"/>
      <c r="G36" s="118"/>
      <c r="H36" s="116"/>
      <c r="I36" s="117"/>
      <c r="J36" s="118"/>
      <c r="K36" s="148"/>
      <c r="L36" s="149"/>
      <c r="M36" s="150"/>
      <c r="N36" s="148"/>
      <c r="O36" s="149"/>
      <c r="P36" s="150"/>
      <c r="Q36" s="148">
        <v>9</v>
      </c>
      <c r="R36" s="149">
        <v>11</v>
      </c>
      <c r="S36" s="150">
        <v>11</v>
      </c>
      <c r="T36" s="153"/>
      <c r="U36" s="149"/>
      <c r="V36" s="166"/>
      <c r="W36" s="148">
        <v>11</v>
      </c>
      <c r="X36" s="149">
        <v>11</v>
      </c>
      <c r="Y36" s="169">
        <v>13</v>
      </c>
      <c r="Z36" s="166"/>
      <c r="AA36" s="166"/>
      <c r="AB36" s="166"/>
      <c r="AC36" s="109">
        <f t="shared" si="2"/>
        <v>66</v>
      </c>
    </row>
    <row r="37" spans="1:29" ht="14.25">
      <c r="A37" s="1">
        <f t="shared" si="3"/>
        <v>11</v>
      </c>
      <c r="B37" s="45" t="s">
        <v>49</v>
      </c>
      <c r="C37" s="64">
        <v>58</v>
      </c>
      <c r="D37" s="219">
        <v>6030</v>
      </c>
      <c r="E37" s="127"/>
      <c r="F37" s="128"/>
      <c r="G37" s="118"/>
      <c r="H37" s="116"/>
      <c r="I37" s="117"/>
      <c r="J37" s="118"/>
      <c r="K37" s="148"/>
      <c r="L37" s="149"/>
      <c r="M37" s="150"/>
      <c r="N37" s="148"/>
      <c r="O37" s="149"/>
      <c r="P37" s="150"/>
      <c r="Q37" s="148"/>
      <c r="R37" s="149"/>
      <c r="S37" s="150"/>
      <c r="T37" s="153"/>
      <c r="U37" s="149"/>
      <c r="V37" s="166"/>
      <c r="W37" s="148"/>
      <c r="X37" s="149"/>
      <c r="Y37" s="169"/>
      <c r="Z37" s="166">
        <v>20</v>
      </c>
      <c r="AA37" s="166">
        <v>20</v>
      </c>
      <c r="AB37" s="166">
        <v>20</v>
      </c>
      <c r="AC37" s="109">
        <f t="shared" si="2"/>
        <v>60</v>
      </c>
    </row>
    <row r="38" spans="1:29" ht="14.25">
      <c r="A38" s="1">
        <f t="shared" si="3"/>
        <v>12</v>
      </c>
      <c r="B38" s="45" t="s">
        <v>86</v>
      </c>
      <c r="C38" s="64">
        <v>91</v>
      </c>
      <c r="D38" s="219">
        <v>24480</v>
      </c>
      <c r="E38" s="127"/>
      <c r="F38" s="128"/>
      <c r="G38" s="118"/>
      <c r="H38" s="116"/>
      <c r="I38" s="117"/>
      <c r="J38" s="118"/>
      <c r="K38" s="148"/>
      <c r="L38" s="149"/>
      <c r="M38" s="150"/>
      <c r="N38" s="148"/>
      <c r="O38" s="149"/>
      <c r="P38" s="150"/>
      <c r="Q38" s="148"/>
      <c r="R38" s="149"/>
      <c r="S38" s="150"/>
      <c r="T38" s="153">
        <v>7</v>
      </c>
      <c r="U38" s="149">
        <v>8</v>
      </c>
      <c r="V38" s="166">
        <v>8</v>
      </c>
      <c r="W38" s="148"/>
      <c r="X38" s="149"/>
      <c r="Y38" s="169"/>
      <c r="Z38" s="166"/>
      <c r="AA38" s="166"/>
      <c r="AB38" s="166"/>
      <c r="AC38" s="109">
        <f t="shared" si="2"/>
        <v>23</v>
      </c>
    </row>
    <row r="39" spans="1:29" ht="14.25">
      <c r="A39" s="1">
        <f t="shared" si="3"/>
        <v>13</v>
      </c>
      <c r="B39" s="45" t="s">
        <v>45</v>
      </c>
      <c r="C39" s="64">
        <v>8</v>
      </c>
      <c r="D39" s="219" t="s">
        <v>37</v>
      </c>
      <c r="E39" s="127">
        <v>0</v>
      </c>
      <c r="F39" s="128">
        <v>0</v>
      </c>
      <c r="G39" s="118">
        <v>0</v>
      </c>
      <c r="H39" s="116"/>
      <c r="I39" s="117"/>
      <c r="J39" s="118"/>
      <c r="K39" s="148"/>
      <c r="L39" s="149"/>
      <c r="M39" s="150"/>
      <c r="N39" s="148"/>
      <c r="O39" s="149"/>
      <c r="P39" s="150"/>
      <c r="Q39" s="148"/>
      <c r="R39" s="149"/>
      <c r="S39" s="150"/>
      <c r="T39" s="153"/>
      <c r="U39" s="149"/>
      <c r="V39" s="166"/>
      <c r="W39" s="148"/>
      <c r="X39" s="149"/>
      <c r="Y39" s="169"/>
      <c r="Z39" s="166"/>
      <c r="AA39" s="166"/>
      <c r="AB39" s="166"/>
      <c r="AC39" s="109">
        <f t="shared" si="2"/>
        <v>0</v>
      </c>
    </row>
    <row r="40" spans="1:29" ht="14.25">
      <c r="A40" s="1">
        <f t="shared" si="3"/>
        <v>14</v>
      </c>
      <c r="B40" s="45" t="s">
        <v>73</v>
      </c>
      <c r="C40" s="64">
        <v>19</v>
      </c>
      <c r="D40" s="219">
        <v>5840</v>
      </c>
      <c r="E40" s="127"/>
      <c r="F40" s="128"/>
      <c r="G40" s="118"/>
      <c r="H40" s="116"/>
      <c r="I40" s="117"/>
      <c r="J40" s="118"/>
      <c r="K40" s="148">
        <v>0</v>
      </c>
      <c r="L40" s="149">
        <v>0</v>
      </c>
      <c r="M40" s="150">
        <v>0</v>
      </c>
      <c r="N40" s="148"/>
      <c r="O40" s="149"/>
      <c r="P40" s="150"/>
      <c r="Q40" s="148"/>
      <c r="R40" s="149"/>
      <c r="S40" s="150"/>
      <c r="T40" s="153"/>
      <c r="U40" s="149"/>
      <c r="V40" s="166"/>
      <c r="W40" s="148"/>
      <c r="X40" s="149"/>
      <c r="Y40" s="169"/>
      <c r="Z40" s="166"/>
      <c r="AA40" s="166"/>
      <c r="AB40" s="166"/>
      <c r="AC40" s="109">
        <f t="shared" si="2"/>
        <v>0</v>
      </c>
    </row>
    <row r="41" spans="1:29" ht="14.25">
      <c r="A41" s="1">
        <f t="shared" si="3"/>
        <v>15</v>
      </c>
      <c r="B41" s="45"/>
      <c r="C41" s="64"/>
      <c r="D41" s="91"/>
      <c r="E41" s="127"/>
      <c r="F41" s="128"/>
      <c r="G41" s="118"/>
      <c r="H41" s="116"/>
      <c r="I41" s="117"/>
      <c r="J41" s="118"/>
      <c r="K41" s="148"/>
      <c r="L41" s="149"/>
      <c r="M41" s="150"/>
      <c r="N41" s="148"/>
      <c r="O41" s="149"/>
      <c r="P41" s="150"/>
      <c r="Q41" s="148"/>
      <c r="R41" s="149"/>
      <c r="S41" s="150"/>
      <c r="T41" s="153"/>
      <c r="U41" s="149"/>
      <c r="V41" s="166"/>
      <c r="W41" s="148"/>
      <c r="X41" s="149"/>
      <c r="Y41" s="169"/>
      <c r="Z41" s="166"/>
      <c r="AA41" s="166"/>
      <c r="AB41" s="166"/>
      <c r="AC41" s="109"/>
    </row>
    <row r="42" spans="2:29" ht="14.25">
      <c r="B42" s="45"/>
      <c r="C42" s="64"/>
      <c r="D42" s="91"/>
      <c r="E42" s="127"/>
      <c r="F42" s="128"/>
      <c r="G42" s="118"/>
      <c r="H42" s="116"/>
      <c r="I42" s="117"/>
      <c r="J42" s="118"/>
      <c r="K42" s="148"/>
      <c r="L42" s="149"/>
      <c r="M42" s="150"/>
      <c r="N42" s="148"/>
      <c r="O42" s="149"/>
      <c r="P42" s="150"/>
      <c r="Q42" s="148"/>
      <c r="R42" s="149"/>
      <c r="S42" s="150"/>
      <c r="T42" s="153"/>
      <c r="U42" s="149"/>
      <c r="V42" s="166"/>
      <c r="W42" s="148"/>
      <c r="X42" s="149"/>
      <c r="Y42" s="169"/>
      <c r="Z42" s="166"/>
      <c r="AA42" s="166"/>
      <c r="AB42" s="166"/>
      <c r="AC42" s="109"/>
    </row>
    <row r="43" spans="2:29" ht="15" thickBot="1">
      <c r="B43" s="46"/>
      <c r="C43" s="47"/>
      <c r="D43" s="57"/>
      <c r="E43" s="119"/>
      <c r="F43" s="120"/>
      <c r="G43" s="121"/>
      <c r="H43" s="119"/>
      <c r="I43" s="120"/>
      <c r="J43" s="121"/>
      <c r="K43" s="155"/>
      <c r="L43" s="156"/>
      <c r="M43" s="157"/>
      <c r="N43" s="155"/>
      <c r="O43" s="156"/>
      <c r="P43" s="157"/>
      <c r="Q43" s="155"/>
      <c r="R43" s="156"/>
      <c r="S43" s="157"/>
      <c r="T43" s="158"/>
      <c r="U43" s="156"/>
      <c r="V43" s="159"/>
      <c r="W43" s="155"/>
      <c r="X43" s="156"/>
      <c r="Y43" s="157"/>
      <c r="Z43" s="196"/>
      <c r="AA43" s="159"/>
      <c r="AB43" s="159"/>
      <c r="AC43" s="109"/>
    </row>
    <row r="44" spans="2:6" ht="14.25">
      <c r="B44" s="10"/>
      <c r="F44" s="225"/>
    </row>
  </sheetData>
  <sheetProtection/>
  <mergeCells count="55">
    <mergeCell ref="W23:Y23"/>
    <mergeCell ref="Z24:AB24"/>
    <mergeCell ref="Z25:AB25"/>
    <mergeCell ref="E25:G25"/>
    <mergeCell ref="H25:J25"/>
    <mergeCell ref="K25:M25"/>
    <mergeCell ref="N25:P25"/>
    <mergeCell ref="Q25:S25"/>
    <mergeCell ref="T25:V25"/>
    <mergeCell ref="AC23:AC26"/>
    <mergeCell ref="W24:Y24"/>
    <mergeCell ref="W25:Y25"/>
    <mergeCell ref="E24:G24"/>
    <mergeCell ref="H24:J24"/>
    <mergeCell ref="K24:M24"/>
    <mergeCell ref="N24:P24"/>
    <mergeCell ref="Q24:S24"/>
    <mergeCell ref="T24:V24"/>
    <mergeCell ref="Z23:AB23"/>
    <mergeCell ref="B23:B26"/>
    <mergeCell ref="C23:C26"/>
    <mergeCell ref="D23:D26"/>
    <mergeCell ref="E23:G23"/>
    <mergeCell ref="H23:J23"/>
    <mergeCell ref="K23:M23"/>
    <mergeCell ref="W4:Y4"/>
    <mergeCell ref="N23:P23"/>
    <mergeCell ref="Q23:S23"/>
    <mergeCell ref="T23:V23"/>
    <mergeCell ref="H5:J5"/>
    <mergeCell ref="K5:M5"/>
    <mergeCell ref="N5:P5"/>
    <mergeCell ref="Q5:S5"/>
    <mergeCell ref="T5:V5"/>
    <mergeCell ref="B20:AC22"/>
    <mergeCell ref="Q3:S3"/>
    <mergeCell ref="W5:Y5"/>
    <mergeCell ref="W3:Y3"/>
    <mergeCell ref="AC3:AC6"/>
    <mergeCell ref="E4:G4"/>
    <mergeCell ref="H4:J4"/>
    <mergeCell ref="K4:M4"/>
    <mergeCell ref="N4:P4"/>
    <mergeCell ref="Q4:S4"/>
    <mergeCell ref="T4:V4"/>
    <mergeCell ref="T3:V3"/>
    <mergeCell ref="E5:G5"/>
    <mergeCell ref="B1:AC2"/>
    <mergeCell ref="B3:B6"/>
    <mergeCell ref="C3:C6"/>
    <mergeCell ref="D3:D6"/>
    <mergeCell ref="E3:G3"/>
    <mergeCell ref="H3:J3"/>
    <mergeCell ref="K3:M3"/>
    <mergeCell ref="N3:P3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2"/>
  <headerFooter alignWithMargins="0">
    <oddFooter>&amp;L&amp;T &amp;D&amp;CMOTORSPORT SA
011 466 2440&amp;RPAGE 1 OF&amp;N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Lizelle van Rensburg</cp:lastModifiedBy>
  <cp:lastPrinted>2019-10-03T05:58:27Z</cp:lastPrinted>
  <dcterms:created xsi:type="dcterms:W3CDTF">2004-09-13T13:31:09Z</dcterms:created>
  <dcterms:modified xsi:type="dcterms:W3CDTF">2019-10-22T08:40:04Z</dcterms:modified>
  <cp:category/>
  <cp:version/>
  <cp:contentType/>
  <cp:contentStatus/>
</cp:coreProperties>
</file>