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arroch.EM1\Documents\Racing 2017\"/>
    </mc:Choice>
  </mc:AlternateContent>
  <bookViews>
    <workbookView xWindow="0" yWindow="0" windowWidth="20490" windowHeight="7650" tabRatio="822"/>
  </bookViews>
  <sheets>
    <sheet name="SS CLASS" sheetId="5" r:id="rId1"/>
    <sheet name="MSA SS OVERALL" sheetId="4" r:id="rId2"/>
    <sheet name="MPC- OVERALL" sheetId="6" r:id="rId3"/>
    <sheet name="MPC CLASS" sheetId="7" r:id="rId4"/>
    <sheet name="MPC INDEX" sheetId="8" r:id="rId5"/>
    <sheet name="SRA Index Cham" sheetId="9" r:id="rId6"/>
  </sheets>
  <calcPr calcId="162913"/>
  <fileRecoveryPr autoRecover="0"/>
</workbook>
</file>

<file path=xl/calcChain.xml><?xml version="1.0" encoding="utf-8"?>
<calcChain xmlns="http://schemas.openxmlformats.org/spreadsheetml/2006/main">
  <c r="BR40" i="8" l="1"/>
  <c r="BS40" i="8" s="1"/>
  <c r="BU40" i="8" s="1"/>
  <c r="BR29" i="8"/>
  <c r="BS29" i="8" s="1"/>
  <c r="BU29" i="8" s="1"/>
  <c r="BR18" i="8"/>
  <c r="BR34" i="8"/>
  <c r="BR24" i="8"/>
  <c r="BR23" i="8"/>
  <c r="BR22" i="8"/>
  <c r="BR19" i="8"/>
  <c r="BR15" i="8"/>
  <c r="BR12" i="8"/>
  <c r="BR13" i="8"/>
  <c r="BR11" i="8"/>
  <c r="BR10" i="8"/>
  <c r="BR9" i="8"/>
  <c r="BR72" i="8" s="1"/>
  <c r="BR8" i="8"/>
  <c r="BR7" i="8"/>
  <c r="AF20" i="7" l="1"/>
  <c r="AG20" i="7" s="1"/>
  <c r="AI20" i="7" s="1"/>
  <c r="AG60" i="7"/>
  <c r="AI60" i="7" s="1"/>
  <c r="AF60" i="7"/>
  <c r="AF54" i="7"/>
  <c r="AF53" i="7"/>
  <c r="AF42" i="7"/>
  <c r="AF46" i="7"/>
  <c r="AF33" i="7"/>
  <c r="AG33" i="7" s="1"/>
  <c r="AI33" i="7" s="1"/>
  <c r="AF37" i="7"/>
  <c r="AF36" i="7"/>
  <c r="AF35" i="7"/>
  <c r="AF29" i="7"/>
  <c r="AF32" i="7"/>
  <c r="AF34" i="7"/>
  <c r="AF31" i="7"/>
  <c r="AF30" i="7"/>
  <c r="AF28" i="7"/>
  <c r="AF27" i="7"/>
  <c r="AF26" i="7"/>
  <c r="AF21" i="7"/>
  <c r="AG21" i="7" s="1"/>
  <c r="AI21" i="7" s="1"/>
  <c r="AF19" i="7"/>
  <c r="AG19" i="7" s="1"/>
  <c r="AI19" i="7" s="1"/>
  <c r="AF13" i="7"/>
  <c r="AF8" i="7"/>
  <c r="CJ29" i="6"/>
  <c r="CK29" i="6" s="1"/>
  <c r="CM29" i="6" s="1"/>
  <c r="CJ39" i="6"/>
  <c r="CK39" i="6" s="1"/>
  <c r="CM39" i="6" s="1"/>
  <c r="CJ27" i="6"/>
  <c r="CJ28" i="6"/>
  <c r="CJ26" i="6"/>
  <c r="CJ22" i="6"/>
  <c r="CJ24" i="6"/>
  <c r="CJ23" i="6"/>
  <c r="CJ9" i="6"/>
  <c r="BS42" i="4" l="1"/>
  <c r="BS40" i="4"/>
  <c r="BS39" i="4"/>
  <c r="BS38" i="4"/>
  <c r="BS37" i="4"/>
  <c r="BS36" i="4"/>
  <c r="BS35" i="4"/>
  <c r="BS34" i="4"/>
  <c r="BS33" i="4"/>
  <c r="BS32" i="4"/>
  <c r="BS31" i="4"/>
  <c r="BS30" i="4"/>
  <c r="BS29" i="4"/>
  <c r="BS28" i="4"/>
  <c r="BS27" i="4"/>
  <c r="BS26" i="4"/>
  <c r="BS25" i="4"/>
  <c r="BS24" i="4"/>
  <c r="BS23" i="4"/>
  <c r="BS22" i="4"/>
  <c r="BS21" i="4"/>
  <c r="BS20" i="4"/>
  <c r="BS19" i="4"/>
  <c r="BS18" i="4"/>
  <c r="BS17" i="4"/>
  <c r="BS16" i="4"/>
  <c r="BS15" i="4"/>
  <c r="BS14" i="4"/>
  <c r="BS13" i="4"/>
  <c r="BS12" i="4"/>
  <c r="BS11" i="4"/>
  <c r="BS10" i="4"/>
  <c r="BS9" i="4"/>
  <c r="BS8" i="4"/>
  <c r="BS7" i="4"/>
  <c r="BS6" i="4"/>
  <c r="BS5" i="4"/>
  <c r="BD42" i="4"/>
  <c r="AW42" i="4"/>
  <c r="BR18" i="4"/>
  <c r="BR13" i="4"/>
  <c r="BR11" i="4"/>
  <c r="BR10" i="4"/>
  <c r="BR9" i="4"/>
  <c r="BR8" i="4"/>
  <c r="BR7" i="4"/>
  <c r="BR5" i="4"/>
  <c r="BQ32" i="5" l="1"/>
  <c r="BQ33" i="5"/>
  <c r="BQ31" i="5"/>
  <c r="BQ20" i="5"/>
  <c r="BQ15" i="5"/>
  <c r="BQ14" i="5"/>
  <c r="BQ49" i="5" s="1"/>
  <c r="BQ9" i="5"/>
  <c r="BQ6" i="5"/>
  <c r="BT72" i="8" l="1"/>
  <c r="AI51" i="7"/>
  <c r="AI50" i="7"/>
  <c r="AI49" i="7"/>
  <c r="AI40" i="7"/>
  <c r="AI39" i="7"/>
  <c r="AI38" i="7"/>
  <c r="AI25" i="7"/>
  <c r="AI23" i="7"/>
  <c r="AI22" i="7"/>
  <c r="AI11" i="7"/>
  <c r="AI10" i="7"/>
  <c r="AH65" i="7"/>
  <c r="CL73" i="6"/>
  <c r="BU40" i="4"/>
  <c r="BU39" i="4"/>
  <c r="BU38" i="4"/>
  <c r="BU37" i="4"/>
  <c r="BU36" i="4"/>
  <c r="BU35" i="4"/>
  <c r="BU34" i="4"/>
  <c r="BU33" i="4"/>
  <c r="BU32" i="4"/>
  <c r="BU31" i="4"/>
  <c r="BU30" i="4"/>
  <c r="BU29" i="4"/>
  <c r="BU28" i="4"/>
  <c r="BU27" i="4"/>
  <c r="BU26" i="4"/>
  <c r="BU25" i="4"/>
  <c r="BU24" i="4"/>
  <c r="BU23" i="4"/>
  <c r="BU22" i="4"/>
  <c r="BU21" i="4"/>
  <c r="BU20" i="4"/>
  <c r="BU19" i="4"/>
  <c r="BU18" i="4"/>
  <c r="BU17" i="4"/>
  <c r="BU16" i="4"/>
  <c r="BU15" i="4"/>
  <c r="BU14" i="4"/>
  <c r="BU13" i="4"/>
  <c r="BU12" i="4"/>
  <c r="BU10" i="4"/>
  <c r="BU9" i="4"/>
  <c r="BU8" i="4"/>
  <c r="BU7" i="4"/>
  <c r="BU6" i="4"/>
  <c r="BT42" i="4"/>
  <c r="BU5" i="4"/>
  <c r="BS49" i="5"/>
  <c r="BT47" i="5"/>
  <c r="BT46" i="5"/>
  <c r="BT45" i="5"/>
  <c r="BT44" i="5"/>
  <c r="BT43" i="5"/>
  <c r="BT42" i="5"/>
  <c r="BT41" i="5"/>
  <c r="BT40" i="5"/>
  <c r="BT39" i="5"/>
  <c r="BT37" i="5"/>
  <c r="BT36" i="5"/>
  <c r="BT35" i="5"/>
  <c r="BT34" i="5"/>
  <c r="BT29" i="5"/>
  <c r="BT28" i="5"/>
  <c r="BT27" i="5"/>
  <c r="BT26" i="5"/>
  <c r="BT25" i="5"/>
  <c r="BT24" i="5"/>
  <c r="BT23" i="5"/>
  <c r="BT22" i="5"/>
  <c r="BT21" i="5"/>
  <c r="BT12" i="5"/>
  <c r="BT11" i="5"/>
  <c r="BT10" i="5"/>
  <c r="BT7" i="5"/>
  <c r="BK15" i="8" l="1"/>
  <c r="BK14" i="8"/>
  <c r="BC7" i="9" l="1"/>
  <c r="BJ8" i="9"/>
  <c r="BQ8" i="9"/>
  <c r="CA28" i="6"/>
  <c r="CK28" i="6" s="1"/>
  <c r="CM28" i="6" s="1"/>
  <c r="CA34" i="6"/>
  <c r="CK34" i="6" s="1"/>
  <c r="CM34" i="6" s="1"/>
  <c r="CA33" i="6"/>
  <c r="CK33" i="6" s="1"/>
  <c r="CM33" i="6" s="1"/>
  <c r="CA43" i="6"/>
  <c r="CA36" i="6"/>
  <c r="CA42" i="6"/>
  <c r="CA41" i="6"/>
  <c r="CA40" i="6"/>
  <c r="CA38" i="6"/>
  <c r="CA37" i="6"/>
  <c r="CA35" i="6"/>
  <c r="CA22" i="6"/>
  <c r="CA32" i="6"/>
  <c r="CA31" i="6"/>
  <c r="CA30" i="6"/>
  <c r="CA27" i="6"/>
  <c r="CA26" i="6"/>
  <c r="CA24" i="6"/>
  <c r="CA23" i="6"/>
  <c r="CA25" i="6"/>
  <c r="CA9" i="6"/>
  <c r="CA8" i="6"/>
  <c r="BK9" i="8"/>
  <c r="BK11" i="8"/>
  <c r="BK20" i="8"/>
  <c r="BK10" i="8"/>
  <c r="BK18" i="8"/>
  <c r="BK12" i="8"/>
  <c r="BK28" i="8"/>
  <c r="BS28" i="8" s="1"/>
  <c r="BU28" i="8" s="1"/>
  <c r="BK13" i="8"/>
  <c r="BK23" i="8"/>
  <c r="BK8" i="8"/>
  <c r="BK7" i="8"/>
  <c r="BK30" i="8"/>
  <c r="BS30" i="8" s="1"/>
  <c r="BU30" i="8" s="1"/>
  <c r="BK31" i="8"/>
  <c r="BS31" i="8" s="1"/>
  <c r="BU31" i="8" s="1"/>
  <c r="AC56" i="7"/>
  <c r="AC55" i="7"/>
  <c r="AC54" i="7"/>
  <c r="AC53" i="7"/>
  <c r="AC46" i="7"/>
  <c r="AC42" i="7"/>
  <c r="AC26" i="7"/>
  <c r="AC32" i="7"/>
  <c r="AG32" i="7" s="1"/>
  <c r="AI32" i="7" s="1"/>
  <c r="AC15" i="7"/>
  <c r="AG15" i="7" s="1"/>
  <c r="AI15" i="7" s="1"/>
  <c r="AC14" i="7"/>
  <c r="AG14" i="7" s="1"/>
  <c r="AI14" i="7" s="1"/>
  <c r="AC13" i="7"/>
  <c r="AC12" i="7"/>
  <c r="AC8" i="7"/>
  <c r="BK26" i="4"/>
  <c r="BK18" i="4"/>
  <c r="BK16" i="4"/>
  <c r="BK20" i="4"/>
  <c r="BK15" i="4"/>
  <c r="BK14" i="4"/>
  <c r="BK11" i="4"/>
  <c r="BK10" i="4"/>
  <c r="BK9" i="4"/>
  <c r="BK8" i="4"/>
  <c r="BK7" i="4"/>
  <c r="BK5" i="4"/>
  <c r="BK42" i="4" l="1"/>
  <c r="BJ41" i="5"/>
  <c r="BJ35" i="5"/>
  <c r="BR35" i="5" s="1"/>
  <c r="BJ33" i="5"/>
  <c r="BJ31" i="5"/>
  <c r="BJ32" i="5"/>
  <c r="BJ21" i="5"/>
  <c r="BJ20" i="5"/>
  <c r="BJ22" i="5"/>
  <c r="BJ15" i="5"/>
  <c r="BJ10" i="5"/>
  <c r="BJ9" i="5"/>
  <c r="BJ6" i="5"/>
  <c r="BJ49" i="5" l="1"/>
  <c r="BR26" i="6"/>
  <c r="BD27" i="8"/>
  <c r="BD18" i="8"/>
  <c r="BD17" i="8"/>
  <c r="BD13" i="8"/>
  <c r="BQ7" i="9" l="1"/>
  <c r="BR22" i="6"/>
  <c r="CK22" i="6" s="1"/>
  <c r="CM22" i="6" s="1"/>
  <c r="BR9" i="6"/>
  <c r="BD23" i="8"/>
  <c r="BS23" i="8" s="1"/>
  <c r="BU23" i="8" s="1"/>
  <c r="BD21" i="8"/>
  <c r="BD15" i="8"/>
  <c r="BD11" i="8"/>
  <c r="BD10" i="8"/>
  <c r="BD12" i="8"/>
  <c r="BD14" i="8"/>
  <c r="BD9" i="8"/>
  <c r="BD8" i="8"/>
  <c r="BD7" i="8"/>
  <c r="W46" i="7"/>
  <c r="AG46" i="7" s="1"/>
  <c r="AI46" i="7" s="1"/>
  <c r="Z54" i="7"/>
  <c r="Z42" i="7"/>
  <c r="Z46" i="7"/>
  <c r="Z35" i="7"/>
  <c r="AG35" i="7" s="1"/>
  <c r="AI35" i="7" s="1"/>
  <c r="Z29" i="7"/>
  <c r="Z26" i="7"/>
  <c r="Z13" i="7"/>
  <c r="AG13" i="7" s="1"/>
  <c r="AI13" i="7" s="1"/>
  <c r="Z12" i="7"/>
  <c r="Z8" i="7"/>
  <c r="BD20" i="4"/>
  <c r="BD14" i="4"/>
  <c r="BD10" i="4"/>
  <c r="BD8" i="4"/>
  <c r="BD9" i="4"/>
  <c r="BD5" i="4"/>
  <c r="BD6" i="4"/>
  <c r="BC41" i="5"/>
  <c r="BC39" i="5"/>
  <c r="BC33" i="5"/>
  <c r="BC32" i="5"/>
  <c r="BC31" i="5"/>
  <c r="BC24" i="5"/>
  <c r="BR24" i="5" s="1"/>
  <c r="BC10" i="5"/>
  <c r="BC49" i="5" l="1"/>
  <c r="AV10" i="9"/>
  <c r="AW27" i="8"/>
  <c r="AW12" i="8"/>
  <c r="AW25" i="4"/>
  <c r="AV18" i="5"/>
  <c r="M10" i="9" l="1"/>
  <c r="AW22" i="8"/>
  <c r="BS22" i="8" s="1"/>
  <c r="BU22" i="8" s="1"/>
  <c r="AW18" i="8"/>
  <c r="AW20" i="8"/>
  <c r="AW16" i="8"/>
  <c r="AW17" i="8"/>
  <c r="AW15" i="8"/>
  <c r="AW11" i="8"/>
  <c r="AW13" i="8"/>
  <c r="AW10" i="8"/>
  <c r="AW9" i="8"/>
  <c r="AW8" i="8"/>
  <c r="AW7" i="8"/>
  <c r="W30" i="7"/>
  <c r="W29" i="7"/>
  <c r="AG29" i="7" s="1"/>
  <c r="AI29" i="7" s="1"/>
  <c r="W56" i="7"/>
  <c r="W54" i="7"/>
  <c r="W53" i="7"/>
  <c r="W48" i="7"/>
  <c r="AG48" i="7" s="1"/>
  <c r="AI48" i="7" s="1"/>
  <c r="W42" i="7"/>
  <c r="W37" i="7"/>
  <c r="W31" i="7"/>
  <c r="W34" i="7"/>
  <c r="W12" i="7"/>
  <c r="W8" i="7"/>
  <c r="BI44" i="6"/>
  <c r="BI26" i="6"/>
  <c r="CK26" i="6" s="1"/>
  <c r="CM26" i="6" s="1"/>
  <c r="BI43" i="6"/>
  <c r="BI36" i="6"/>
  <c r="BI42" i="6"/>
  <c r="BI41" i="6"/>
  <c r="BI40" i="6"/>
  <c r="BI38" i="6"/>
  <c r="BI37" i="6"/>
  <c r="BI35" i="6"/>
  <c r="BI32" i="6"/>
  <c r="BI31" i="6"/>
  <c r="BI30" i="6"/>
  <c r="BI27" i="6"/>
  <c r="BI24" i="6"/>
  <c r="BI23" i="6"/>
  <c r="BI17" i="6"/>
  <c r="BI21" i="6"/>
  <c r="BI25" i="6"/>
  <c r="BI20" i="6"/>
  <c r="BI19" i="6"/>
  <c r="BI18" i="6"/>
  <c r="BI15" i="6"/>
  <c r="BI14" i="6"/>
  <c r="BI13" i="6"/>
  <c r="BI12" i="6"/>
  <c r="BI10" i="6"/>
  <c r="BI11" i="6"/>
  <c r="BI16" i="6"/>
  <c r="BI9" i="6"/>
  <c r="AW72" i="8" l="1"/>
  <c r="AW16" i="4"/>
  <c r="AW18" i="4"/>
  <c r="AW13" i="4"/>
  <c r="AW11" i="4"/>
  <c r="AW10" i="4"/>
  <c r="AW9" i="4"/>
  <c r="AW7" i="4"/>
  <c r="AW5" i="4"/>
  <c r="AW6" i="4"/>
  <c r="AV39" i="5"/>
  <c r="AV32" i="5"/>
  <c r="AV33" i="5"/>
  <c r="AV31" i="5"/>
  <c r="AV22" i="5"/>
  <c r="AV20" i="5"/>
  <c r="AV15" i="5"/>
  <c r="AV14" i="5"/>
  <c r="AV9" i="5"/>
  <c r="AV49" i="5" l="1"/>
  <c r="AZ35" i="6"/>
  <c r="AZ17" i="6"/>
  <c r="AP27" i="8"/>
  <c r="AP18" i="8"/>
  <c r="AZ9" i="6" l="1"/>
  <c r="AP17" i="8"/>
  <c r="AP26" i="8"/>
  <c r="AP20" i="8"/>
  <c r="AP11" i="8"/>
  <c r="AP9" i="8"/>
  <c r="AP15" i="8"/>
  <c r="AP10" i="8"/>
  <c r="AP13" i="8"/>
  <c r="AP8" i="8"/>
  <c r="AP7" i="8"/>
  <c r="T56" i="7"/>
  <c r="T55" i="7"/>
  <c r="T54" i="7"/>
  <c r="T53" i="7"/>
  <c r="T47" i="7"/>
  <c r="T42" i="7"/>
  <c r="T31" i="7"/>
  <c r="T12" i="7"/>
  <c r="T11" i="7"/>
  <c r="T10" i="7"/>
  <c r="T8" i="7"/>
  <c r="AP17" i="4"/>
  <c r="AP15" i="4"/>
  <c r="AP13" i="4"/>
  <c r="AP14" i="4"/>
  <c r="AP11" i="4"/>
  <c r="AP10" i="4"/>
  <c r="AP9" i="4"/>
  <c r="AP8" i="4"/>
  <c r="AP7" i="4"/>
  <c r="AP5" i="4"/>
  <c r="AP6" i="4"/>
  <c r="AO41" i="5"/>
  <c r="AO39" i="5"/>
  <c r="AO32" i="5"/>
  <c r="AO31" i="5"/>
  <c r="AO33" i="5"/>
  <c r="AO21" i="5"/>
  <c r="AO20" i="5"/>
  <c r="AO16" i="5"/>
  <c r="AO14" i="5"/>
  <c r="AO9" i="5"/>
  <c r="AO6" i="5"/>
  <c r="AO49" i="5" l="1"/>
  <c r="AP72" i="8"/>
  <c r="AP42" i="4"/>
  <c r="AQ38" i="6"/>
  <c r="AQ37" i="6"/>
  <c r="AQ32" i="6"/>
  <c r="AQ31" i="6"/>
  <c r="AQ30" i="6"/>
  <c r="AI27" i="8"/>
  <c r="AI18" i="8"/>
  <c r="AI17" i="8"/>
  <c r="AI25" i="4"/>
  <c r="AH18" i="5"/>
  <c r="AQ9" i="6" l="1"/>
  <c r="AI13" i="8"/>
  <c r="AI9" i="8"/>
  <c r="AI16" i="8"/>
  <c r="AI19" i="8"/>
  <c r="AI8" i="8"/>
  <c r="AI10" i="8"/>
  <c r="AI11" i="8"/>
  <c r="AI21" i="8"/>
  <c r="AI15" i="8"/>
  <c r="AI14" i="8"/>
  <c r="AI12" i="8"/>
  <c r="AI7" i="8"/>
  <c r="Q57" i="7"/>
  <c r="Q54" i="7"/>
  <c r="Q53" i="7"/>
  <c r="Q42" i="7"/>
  <c r="Q45" i="7"/>
  <c r="Q47" i="7"/>
  <c r="AG47" i="7" s="1"/>
  <c r="AI47" i="7" s="1"/>
  <c r="Q30" i="7"/>
  <c r="AG30" i="7" s="1"/>
  <c r="AI30" i="7" s="1"/>
  <c r="Q27" i="7"/>
  <c r="Q26" i="7"/>
  <c r="Q12" i="7"/>
  <c r="Q8" i="7"/>
  <c r="AI13" i="4"/>
  <c r="AI21" i="4"/>
  <c r="AI15" i="4"/>
  <c r="AI17" i="4"/>
  <c r="AI8" i="4"/>
  <c r="AI14" i="4"/>
  <c r="AI9" i="4"/>
  <c r="AI7" i="4"/>
  <c r="AI5" i="4"/>
  <c r="AI12" i="4"/>
  <c r="AI6" i="4"/>
  <c r="AI10" i="4"/>
  <c r="M12" i="5"/>
  <c r="AH40" i="5"/>
  <c r="AH39" i="5"/>
  <c r="AH41" i="5"/>
  <c r="AH33" i="5"/>
  <c r="AH32" i="5"/>
  <c r="AH31" i="5"/>
  <c r="AH21" i="5"/>
  <c r="AH14" i="5"/>
  <c r="BR14" i="5" s="1"/>
  <c r="BT14" i="5" s="1"/>
  <c r="AH16" i="5"/>
  <c r="AH17" i="5"/>
  <c r="BR17" i="5" s="1"/>
  <c r="BT17" i="5" s="1"/>
  <c r="AH9" i="5"/>
  <c r="AH6" i="5"/>
  <c r="AI42" i="4" l="1"/>
  <c r="AH49" i="5"/>
  <c r="AB39" i="8"/>
  <c r="BS39" i="8" s="1"/>
  <c r="BU39" i="8" s="1"/>
  <c r="CJ44" i="6"/>
  <c r="CA44" i="6"/>
  <c r="BR44" i="6"/>
  <c r="AQ44" i="6"/>
  <c r="AH44" i="6"/>
  <c r="CK44" i="6" s="1"/>
  <c r="CM44" i="6" s="1"/>
  <c r="N36" i="4"/>
  <c r="AA18" i="5"/>
  <c r="AB37" i="8" l="1"/>
  <c r="BS37" i="8" s="1"/>
  <c r="BU37" i="8" s="1"/>
  <c r="AB34" i="8"/>
  <c r="AB38" i="8"/>
  <c r="AB36" i="8"/>
  <c r="AB35" i="8"/>
  <c r="AB13" i="8"/>
  <c r="AB27" i="8"/>
  <c r="AB15" i="8"/>
  <c r="AB33" i="8"/>
  <c r="AB32" i="8"/>
  <c r="AB8" i="8"/>
  <c r="AB9" i="8"/>
  <c r="AB18" i="8"/>
  <c r="AB24" i="8"/>
  <c r="AB20" i="8"/>
  <c r="AB16" i="8"/>
  <c r="AB10" i="8"/>
  <c r="AB19" i="8"/>
  <c r="AB26" i="8"/>
  <c r="AB11" i="8"/>
  <c r="AB14" i="8"/>
  <c r="AB25" i="8"/>
  <c r="AB21" i="8"/>
  <c r="AB12" i="8"/>
  <c r="AB7" i="8"/>
  <c r="N58" i="7"/>
  <c r="N53" i="7"/>
  <c r="N56" i="7"/>
  <c r="N54" i="7"/>
  <c r="N42" i="7"/>
  <c r="N45" i="7"/>
  <c r="N37" i="7"/>
  <c r="AG37" i="7" s="1"/>
  <c r="AI37" i="7" s="1"/>
  <c r="N27" i="7"/>
  <c r="N26" i="7"/>
  <c r="N12" i="7"/>
  <c r="N8" i="7"/>
  <c r="AH37" i="6"/>
  <c r="CK37" i="6" s="1"/>
  <c r="CM37" i="6" s="1"/>
  <c r="AH9" i="6"/>
  <c r="AB35" i="4"/>
  <c r="AB31" i="4"/>
  <c r="AB36" i="4"/>
  <c r="AB40" i="4"/>
  <c r="AB39" i="4"/>
  <c r="AB38" i="4"/>
  <c r="AB37" i="4"/>
  <c r="AB34" i="4"/>
  <c r="AB33" i="4"/>
  <c r="AB32" i="4"/>
  <c r="AB15" i="4"/>
  <c r="AB25" i="4"/>
  <c r="AB30" i="4"/>
  <c r="AB29" i="4"/>
  <c r="AB16" i="4"/>
  <c r="AB28" i="4"/>
  <c r="AB18" i="4"/>
  <c r="AB27" i="4"/>
  <c r="AB8" i="4"/>
  <c r="AB24" i="4"/>
  <c r="AB17" i="4"/>
  <c r="AB14" i="4"/>
  <c r="AB23" i="4"/>
  <c r="AB5" i="4"/>
  <c r="AB7" i="4"/>
  <c r="AB19" i="4"/>
  <c r="AB22" i="4"/>
  <c r="AB9" i="4"/>
  <c r="AB12" i="4"/>
  <c r="AB20" i="4"/>
  <c r="AB6" i="4"/>
  <c r="AB10" i="4"/>
  <c r="AB11" i="4"/>
  <c r="AA47" i="5"/>
  <c r="AA46" i="5"/>
  <c r="AA45" i="5"/>
  <c r="AA44" i="5"/>
  <c r="AA43" i="5"/>
  <c r="AA41" i="5"/>
  <c r="AA42" i="5"/>
  <c r="AA40" i="5"/>
  <c r="AA39" i="5"/>
  <c r="AA37" i="5"/>
  <c r="AA36" i="5"/>
  <c r="AA34" i="5"/>
  <c r="AA31" i="5"/>
  <c r="AA32" i="5"/>
  <c r="AA33" i="5"/>
  <c r="AA28" i="5"/>
  <c r="BR28" i="5" s="1"/>
  <c r="AA27" i="5"/>
  <c r="BR27" i="5" s="1"/>
  <c r="AA29" i="5"/>
  <c r="AA21" i="5"/>
  <c r="AA23" i="5"/>
  <c r="AA20" i="5"/>
  <c r="AA9" i="5"/>
  <c r="AA6" i="5"/>
  <c r="AB72" i="8" l="1"/>
  <c r="AB42" i="4"/>
  <c r="U18" i="4"/>
  <c r="U36" i="4"/>
  <c r="U40" i="4"/>
  <c r="U39" i="4"/>
  <c r="U38" i="4"/>
  <c r="U37" i="4"/>
  <c r="U30" i="4"/>
  <c r="U34" i="4"/>
  <c r="U33" i="4"/>
  <c r="U25" i="4"/>
  <c r="U32" i="4"/>
  <c r="U15" i="4"/>
  <c r="U16" i="4"/>
  <c r="U29" i="4"/>
  <c r="U12" i="4"/>
  <c r="U24" i="4"/>
  <c r="U5" i="4"/>
  <c r="U28" i="4"/>
  <c r="U7" i="4"/>
  <c r="U20" i="4"/>
  <c r="U19" i="4"/>
  <c r="U27" i="4"/>
  <c r="U8" i="4"/>
  <c r="U10" i="4"/>
  <c r="U9" i="4"/>
  <c r="U22" i="4"/>
  <c r="U14" i="4"/>
  <c r="U17" i="4"/>
  <c r="U11" i="4"/>
  <c r="U23" i="4"/>
  <c r="U6" i="4"/>
  <c r="T15" i="5"/>
  <c r="BR15" i="5" s="1"/>
  <c r="BT15" i="5" s="1"/>
  <c r="T12" i="5"/>
  <c r="BR12" i="5" s="1"/>
  <c r="T47" i="5"/>
  <c r="T46" i="5"/>
  <c r="T45" i="5"/>
  <c r="T44" i="5"/>
  <c r="T40" i="5"/>
  <c r="T43" i="5"/>
  <c r="T42" i="5"/>
  <c r="T41" i="5"/>
  <c r="T39" i="5"/>
  <c r="T36" i="5"/>
  <c r="T37" i="5"/>
  <c r="T31" i="5"/>
  <c r="T33" i="5"/>
  <c r="T32" i="5"/>
  <c r="T34" i="5"/>
  <c r="T29" i="5"/>
  <c r="T21" i="5"/>
  <c r="T22" i="5"/>
  <c r="T26" i="5"/>
  <c r="T25" i="5"/>
  <c r="T23" i="5"/>
  <c r="T20" i="5"/>
  <c r="T18" i="5"/>
  <c r="T16" i="5"/>
  <c r="T11" i="5"/>
  <c r="T9" i="5"/>
  <c r="T10" i="5"/>
  <c r="T7" i="5"/>
  <c r="T6" i="5"/>
  <c r="U42" i="4" l="1"/>
  <c r="Y30" i="6"/>
  <c r="Y38" i="6"/>
  <c r="Y9" i="6"/>
  <c r="P30" i="6"/>
  <c r="P38" i="6"/>
  <c r="P9" i="6"/>
  <c r="CK38" i="6" l="1"/>
  <c r="CM38" i="6" s="1"/>
  <c r="CK30" i="6"/>
  <c r="CM30" i="6" s="1"/>
  <c r="CK9" i="6"/>
  <c r="CM9" i="6" s="1"/>
  <c r="U8" i="8"/>
  <c r="BS8" i="8" s="1"/>
  <c r="BU8" i="8" s="1"/>
  <c r="U32" i="8"/>
  <c r="BS32" i="8" s="1"/>
  <c r="BU32" i="8" s="1"/>
  <c r="U25" i="8"/>
  <c r="BS25" i="8" s="1"/>
  <c r="BU25" i="8" s="1"/>
  <c r="U13" i="8"/>
  <c r="U34" i="8"/>
  <c r="U38" i="8"/>
  <c r="U9" i="8"/>
  <c r="U36" i="8"/>
  <c r="U35" i="8"/>
  <c r="U27" i="8"/>
  <c r="U15" i="8"/>
  <c r="U33" i="8"/>
  <c r="U11" i="8"/>
  <c r="U18" i="8"/>
  <c r="U19" i="8"/>
  <c r="U21" i="8"/>
  <c r="U24" i="8"/>
  <c r="U20" i="8"/>
  <c r="U10" i="8"/>
  <c r="U14" i="8"/>
  <c r="U16" i="8"/>
  <c r="U26" i="8"/>
  <c r="U12" i="8"/>
  <c r="U17" i="8"/>
  <c r="U7" i="8"/>
  <c r="K53" i="7"/>
  <c r="K58" i="7"/>
  <c r="K57" i="7"/>
  <c r="K54" i="7"/>
  <c r="K55" i="7"/>
  <c r="K56" i="7"/>
  <c r="K59" i="7"/>
  <c r="K45" i="7"/>
  <c r="K31" i="7"/>
  <c r="K27" i="7"/>
  <c r="K34" i="7"/>
  <c r="K28" i="7"/>
  <c r="K36" i="7"/>
  <c r="K26" i="7"/>
  <c r="K16" i="7"/>
  <c r="AG16" i="7" s="1"/>
  <c r="AI16" i="7" s="1"/>
  <c r="K18" i="7"/>
  <c r="AG18" i="7" s="1"/>
  <c r="AI18" i="7" s="1"/>
  <c r="K8" i="7"/>
  <c r="AG8" i="7" s="1"/>
  <c r="AI8" i="7" s="1"/>
  <c r="K12" i="7"/>
  <c r="K17" i="7"/>
  <c r="K11" i="7"/>
  <c r="K10" i="7"/>
  <c r="U72" i="8" l="1"/>
  <c r="N34" i="8"/>
  <c r="BS34" i="8" s="1"/>
  <c r="BU34" i="8" s="1"/>
  <c r="CJ36" i="6"/>
  <c r="BR36" i="6"/>
  <c r="AQ36" i="6"/>
  <c r="AH36" i="6"/>
  <c r="Y36" i="6"/>
  <c r="P36" i="6"/>
  <c r="M29" i="5"/>
  <c r="BR29" i="5" s="1"/>
  <c r="M7" i="5"/>
  <c r="BR7" i="5" s="1"/>
  <c r="N39" i="4"/>
  <c r="CK36" i="6" l="1"/>
  <c r="CM36" i="6" s="1"/>
  <c r="G42" i="4"/>
  <c r="N40" i="4" l="1"/>
  <c r="N12" i="4"/>
  <c r="N22" i="4"/>
  <c r="N34" i="4"/>
  <c r="N38" i="4"/>
  <c r="N37" i="4"/>
  <c r="N14" i="4"/>
  <c r="N27" i="4"/>
  <c r="N6" i="4"/>
  <c r="N30" i="4"/>
  <c r="N33" i="4"/>
  <c r="N5" i="4"/>
  <c r="N10" i="4"/>
  <c r="N9" i="4"/>
  <c r="N23" i="4"/>
  <c r="N16" i="4"/>
  <c r="N15" i="4"/>
  <c r="N28" i="4"/>
  <c r="N29" i="4"/>
  <c r="N19" i="4"/>
  <c r="N11" i="4"/>
  <c r="BU11" i="4" s="1"/>
  <c r="N25" i="4"/>
  <c r="N17" i="4"/>
  <c r="N32" i="4"/>
  <c r="N24" i="4"/>
  <c r="N7" i="4"/>
  <c r="N20" i="4"/>
  <c r="N8" i="4"/>
  <c r="F49" i="5"/>
  <c r="BU42" i="4" l="1"/>
  <c r="N42" i="4"/>
  <c r="BR42" i="4"/>
  <c r="M47" i="5"/>
  <c r="BR47" i="5" s="1"/>
  <c r="M40" i="5"/>
  <c r="BR40" i="5" s="1"/>
  <c r="M42" i="5"/>
  <c r="BR42" i="5" s="1"/>
  <c r="M44" i="5"/>
  <c r="BR44" i="5" s="1"/>
  <c r="M46" i="5"/>
  <c r="BR46" i="5" s="1"/>
  <c r="M45" i="5"/>
  <c r="BR45" i="5" s="1"/>
  <c r="M41" i="5"/>
  <c r="BR41" i="5" s="1"/>
  <c r="M43" i="5"/>
  <c r="BR43" i="5" s="1"/>
  <c r="M39" i="5"/>
  <c r="BR39" i="5" s="1"/>
  <c r="M36" i="5"/>
  <c r="BR36" i="5" s="1"/>
  <c r="M37" i="5"/>
  <c r="BR37" i="5" s="1"/>
  <c r="M31" i="5"/>
  <c r="BR31" i="5" s="1"/>
  <c r="BT31" i="5" s="1"/>
  <c r="M33" i="5"/>
  <c r="BR33" i="5" s="1"/>
  <c r="BT33" i="5" s="1"/>
  <c r="M32" i="5"/>
  <c r="BR32" i="5" s="1"/>
  <c r="BT32" i="5" s="1"/>
  <c r="M34" i="5"/>
  <c r="BR34" i="5" s="1"/>
  <c r="M22" i="5"/>
  <c r="BR22" i="5" s="1"/>
  <c r="M21" i="5"/>
  <c r="BR21" i="5" s="1"/>
  <c r="M25" i="5"/>
  <c r="BR25" i="5" s="1"/>
  <c r="M26" i="5"/>
  <c r="BR26" i="5" s="1"/>
  <c r="M23" i="5"/>
  <c r="BR23" i="5" s="1"/>
  <c r="M20" i="5"/>
  <c r="BR20" i="5" s="1"/>
  <c r="BT20" i="5" s="1"/>
  <c r="M18" i="5"/>
  <c r="BR18" i="5" s="1"/>
  <c r="BT18" i="5" s="1"/>
  <c r="M16" i="5"/>
  <c r="BR16" i="5" s="1"/>
  <c r="BT16" i="5" s="1"/>
  <c r="M11" i="5"/>
  <c r="BR11" i="5" s="1"/>
  <c r="M9" i="5"/>
  <c r="BR9" i="5" s="1"/>
  <c r="BT9" i="5" s="1"/>
  <c r="M10" i="5"/>
  <c r="BR10" i="5" s="1"/>
  <c r="M6" i="5"/>
  <c r="BR6" i="5" s="1"/>
  <c r="BT6" i="5" s="1"/>
  <c r="BT49" i="5" l="1"/>
  <c r="M49" i="5"/>
  <c r="AG53" i="7"/>
  <c r="AI53" i="7" s="1"/>
  <c r="AG58" i="7"/>
  <c r="AI58" i="7" s="1"/>
  <c r="AG55" i="7"/>
  <c r="AI55" i="7" s="1"/>
  <c r="AG42" i="7"/>
  <c r="AI42" i="7" s="1"/>
  <c r="G72" i="8"/>
  <c r="N42" i="8"/>
  <c r="N41" i="8"/>
  <c r="N24" i="8"/>
  <c r="BS24" i="8" s="1"/>
  <c r="BU24" i="8" s="1"/>
  <c r="N12" i="8"/>
  <c r="N13" i="8"/>
  <c r="N14" i="8"/>
  <c r="N26" i="8"/>
  <c r="BS26" i="8" s="1"/>
  <c r="BU26" i="8" s="1"/>
  <c r="N7" i="8"/>
  <c r="N17" i="8"/>
  <c r="BS17" i="8" s="1"/>
  <c r="BU17" i="8" s="1"/>
  <c r="N38" i="8"/>
  <c r="BS38" i="8" s="1"/>
  <c r="BU38" i="8" s="1"/>
  <c r="N9" i="8"/>
  <c r="N19" i="8"/>
  <c r="BS19" i="8" s="1"/>
  <c r="BU19" i="8" s="1"/>
  <c r="N36" i="8"/>
  <c r="BS36" i="8" s="1"/>
  <c r="BU36" i="8" s="1"/>
  <c r="N35" i="8"/>
  <c r="BS35" i="8" s="1"/>
  <c r="BU35" i="8" s="1"/>
  <c r="N27" i="8"/>
  <c r="BS27" i="8" s="1"/>
  <c r="BU27" i="8" s="1"/>
  <c r="N21" i="8"/>
  <c r="BS21" i="8" s="1"/>
  <c r="BU21" i="8" s="1"/>
  <c r="N11" i="8"/>
  <c r="BS11" i="8" s="1"/>
  <c r="BU11" i="8" s="1"/>
  <c r="N10" i="8"/>
  <c r="N18" i="8"/>
  <c r="BS18" i="8" s="1"/>
  <c r="BU18" i="8" s="1"/>
  <c r="N15" i="8"/>
  <c r="BS15" i="8" s="1"/>
  <c r="BU15" i="8" s="1"/>
  <c r="N20" i="8"/>
  <c r="BS20" i="8" s="1"/>
  <c r="BU20" i="8" s="1"/>
  <c r="N16" i="8"/>
  <c r="BS16" i="8" s="1"/>
  <c r="BU16" i="8" s="1"/>
  <c r="BR49" i="5" l="1"/>
  <c r="H57" i="7"/>
  <c r="H59" i="7"/>
  <c r="AG59" i="7" s="1"/>
  <c r="AI59" i="7" s="1"/>
  <c r="H54" i="7"/>
  <c r="AG54" i="7" s="1"/>
  <c r="AI54" i="7" s="1"/>
  <c r="H56" i="7"/>
  <c r="AG56" i="7" s="1"/>
  <c r="AI56" i="7" s="1"/>
  <c r="H45" i="7"/>
  <c r="AG45" i="7" s="1"/>
  <c r="AI45" i="7" s="1"/>
  <c r="H44" i="7"/>
  <c r="AG44" i="7" s="1"/>
  <c r="AI44" i="7" s="1"/>
  <c r="H43" i="7"/>
  <c r="AG43" i="7" s="1"/>
  <c r="AI43" i="7" s="1"/>
  <c r="H36" i="7"/>
  <c r="AG36" i="7" s="1"/>
  <c r="AI36" i="7" s="1"/>
  <c r="H26" i="7"/>
  <c r="AG26" i="7" s="1"/>
  <c r="AI26" i="7" s="1"/>
  <c r="H31" i="7"/>
  <c r="AG31" i="7" s="1"/>
  <c r="AI31" i="7" s="1"/>
  <c r="H28" i="7"/>
  <c r="AG28" i="7" s="1"/>
  <c r="AI28" i="7" s="1"/>
  <c r="H27" i="7"/>
  <c r="AG27" i="7" s="1"/>
  <c r="AI27" i="7" s="1"/>
  <c r="H34" i="7"/>
  <c r="AG34" i="7" s="1"/>
  <c r="AI34" i="7" s="1"/>
  <c r="H12" i="7"/>
  <c r="AG12" i="7" s="1"/>
  <c r="AI12" i="7" s="1"/>
  <c r="H17" i="7"/>
  <c r="AG17" i="7" s="1"/>
  <c r="AI17" i="7" s="1"/>
  <c r="AG57" i="7" l="1"/>
  <c r="AI57" i="7" s="1"/>
  <c r="BR8" i="9"/>
  <c r="BR7" i="9"/>
  <c r="BR10" i="9"/>
  <c r="BQ9" i="9"/>
  <c r="BJ9" i="9"/>
  <c r="BC9" i="9"/>
  <c r="AV9" i="9"/>
  <c r="AO9" i="9"/>
  <c r="AH9" i="9"/>
  <c r="AA9" i="9"/>
  <c r="T9" i="9"/>
  <c r="M9" i="9"/>
  <c r="BS70" i="8"/>
  <c r="BS69" i="8"/>
  <c r="BS68" i="8"/>
  <c r="BS67" i="8"/>
  <c r="BS66" i="8"/>
  <c r="BS65" i="8"/>
  <c r="BS64" i="8"/>
  <c r="BS63" i="8"/>
  <c r="BS62" i="8"/>
  <c r="BS61" i="8"/>
  <c r="BS60" i="8"/>
  <c r="BS59" i="8"/>
  <c r="BS58" i="8"/>
  <c r="BS57" i="8"/>
  <c r="BS56" i="8"/>
  <c r="BS55" i="8"/>
  <c r="BS54" i="8"/>
  <c r="BS53" i="8"/>
  <c r="BS52" i="8"/>
  <c r="BS51" i="8"/>
  <c r="BS50" i="8"/>
  <c r="BS49" i="8"/>
  <c r="BS48" i="8"/>
  <c r="BS47" i="8"/>
  <c r="BS46" i="8"/>
  <c r="BS45" i="8"/>
  <c r="BS44" i="8"/>
  <c r="BS43" i="8"/>
  <c r="BS42" i="8"/>
  <c r="BS41" i="8"/>
  <c r="BS9" i="8"/>
  <c r="BU9" i="8" s="1"/>
  <c r="BS10" i="8"/>
  <c r="BU10" i="8" s="1"/>
  <c r="BS13" i="8"/>
  <c r="BU13" i="8" s="1"/>
  <c r="BS7" i="8"/>
  <c r="BU7" i="8" s="1"/>
  <c r="BS14" i="8"/>
  <c r="BU14" i="8" s="1"/>
  <c r="BS12" i="8"/>
  <c r="BU12" i="8" s="1"/>
  <c r="CJ71" i="6"/>
  <c r="CJ70" i="6"/>
  <c r="CJ69" i="6"/>
  <c r="CJ68" i="6"/>
  <c r="CJ67" i="6"/>
  <c r="CJ66" i="6"/>
  <c r="CJ65" i="6"/>
  <c r="CJ64" i="6"/>
  <c r="CJ63" i="6"/>
  <c r="CJ62" i="6"/>
  <c r="CJ61" i="6"/>
  <c r="CJ60" i="6"/>
  <c r="CJ59" i="6"/>
  <c r="CJ58" i="6"/>
  <c r="CJ57" i="6"/>
  <c r="CJ56" i="6"/>
  <c r="CJ55" i="6"/>
  <c r="CJ54" i="6"/>
  <c r="CJ53" i="6"/>
  <c r="CJ52" i="6"/>
  <c r="CJ51" i="6"/>
  <c r="CJ50" i="6"/>
  <c r="CJ49" i="6"/>
  <c r="CJ48" i="6"/>
  <c r="CJ47" i="6"/>
  <c r="CJ46" i="6"/>
  <c r="CJ45" i="6"/>
  <c r="CJ11" i="6"/>
  <c r="CJ14" i="6"/>
  <c r="CJ16" i="6"/>
  <c r="CJ31" i="6"/>
  <c r="CJ32" i="6"/>
  <c r="CJ8" i="6"/>
  <c r="CJ21" i="6"/>
  <c r="CJ43" i="6"/>
  <c r="CJ10" i="6"/>
  <c r="CJ18" i="6"/>
  <c r="CJ42" i="6"/>
  <c r="CJ41" i="6"/>
  <c r="CJ35" i="6"/>
  <c r="CJ25" i="6"/>
  <c r="CJ13" i="6"/>
  <c r="CJ12" i="6"/>
  <c r="CJ17" i="6"/>
  <c r="CJ15" i="6"/>
  <c r="CJ20" i="6"/>
  <c r="CJ19" i="6"/>
  <c r="CA71" i="6"/>
  <c r="CA70" i="6"/>
  <c r="CA69" i="6"/>
  <c r="CA68" i="6"/>
  <c r="CA67" i="6"/>
  <c r="CA66" i="6"/>
  <c r="CA65" i="6"/>
  <c r="CA64" i="6"/>
  <c r="CA63" i="6"/>
  <c r="CA62" i="6"/>
  <c r="CA61" i="6"/>
  <c r="CA60" i="6"/>
  <c r="CA59" i="6"/>
  <c r="CA58" i="6"/>
  <c r="CA57" i="6"/>
  <c r="CA56" i="6"/>
  <c r="CA55" i="6"/>
  <c r="CA54" i="6"/>
  <c r="CA53" i="6"/>
  <c r="CA52" i="6"/>
  <c r="CA51" i="6"/>
  <c r="CA50" i="6"/>
  <c r="CA49" i="6"/>
  <c r="CA48" i="6"/>
  <c r="CA47" i="6"/>
  <c r="CA46" i="6"/>
  <c r="CA45" i="6"/>
  <c r="CA11" i="6"/>
  <c r="CA14" i="6"/>
  <c r="CA16" i="6"/>
  <c r="CA21" i="6"/>
  <c r="CA10" i="6"/>
  <c r="CA18" i="6"/>
  <c r="CA13" i="6"/>
  <c r="CA12" i="6"/>
  <c r="CA17" i="6"/>
  <c r="CA15" i="6"/>
  <c r="CA20" i="6"/>
  <c r="CA19" i="6"/>
  <c r="BR71" i="6"/>
  <c r="BR70" i="6"/>
  <c r="BR69" i="6"/>
  <c r="BR68" i="6"/>
  <c r="BR67" i="6"/>
  <c r="BR66" i="6"/>
  <c r="BR65" i="6"/>
  <c r="BR64" i="6"/>
  <c r="BR63" i="6"/>
  <c r="BR62" i="6"/>
  <c r="BR61" i="6"/>
  <c r="BR60" i="6"/>
  <c r="BR59" i="6"/>
  <c r="BR58" i="6"/>
  <c r="BR57" i="6"/>
  <c r="BR56" i="6"/>
  <c r="BR55" i="6"/>
  <c r="BR54" i="6"/>
  <c r="BR53" i="6"/>
  <c r="BR52" i="6"/>
  <c r="BR51" i="6"/>
  <c r="BR50" i="6"/>
  <c r="BR49" i="6"/>
  <c r="BR48" i="6"/>
  <c r="BR47" i="6"/>
  <c r="BR46" i="6"/>
  <c r="BR45" i="6"/>
  <c r="BR27" i="6"/>
  <c r="BR11" i="6"/>
  <c r="BR14" i="6"/>
  <c r="BR16" i="6"/>
  <c r="BR31" i="6"/>
  <c r="BR32" i="6"/>
  <c r="BR8" i="6"/>
  <c r="BR24" i="6"/>
  <c r="BR23" i="6"/>
  <c r="BR21" i="6"/>
  <c r="BR43" i="6"/>
  <c r="BR10" i="6"/>
  <c r="BR18" i="6"/>
  <c r="BR42" i="6"/>
  <c r="BR41" i="6"/>
  <c r="BR35" i="6"/>
  <c r="BR25" i="6"/>
  <c r="BR13" i="6"/>
  <c r="BR12" i="6"/>
  <c r="BR17" i="6"/>
  <c r="BR15" i="6"/>
  <c r="BR20" i="6"/>
  <c r="BR19" i="6"/>
  <c r="BI71" i="6"/>
  <c r="BI70" i="6"/>
  <c r="BI69" i="6"/>
  <c r="BI68" i="6"/>
  <c r="BI67" i="6"/>
  <c r="BI66" i="6"/>
  <c r="BI65" i="6"/>
  <c r="BI64" i="6"/>
  <c r="BI63" i="6"/>
  <c r="BI62" i="6"/>
  <c r="BI61" i="6"/>
  <c r="BI60" i="6"/>
  <c r="BI59" i="6"/>
  <c r="BI58" i="6"/>
  <c r="BI57" i="6"/>
  <c r="BI56" i="6"/>
  <c r="BI55" i="6"/>
  <c r="BI54" i="6"/>
  <c r="BI53" i="6"/>
  <c r="BI52" i="6"/>
  <c r="BI51" i="6"/>
  <c r="BI50" i="6"/>
  <c r="BI49" i="6"/>
  <c r="BI48" i="6"/>
  <c r="BI47" i="6"/>
  <c r="BI46" i="6"/>
  <c r="BI45" i="6"/>
  <c r="BI8" i="6"/>
  <c r="AZ71" i="6"/>
  <c r="AZ70" i="6"/>
  <c r="AZ69" i="6"/>
  <c r="AZ68" i="6"/>
  <c r="AZ67" i="6"/>
  <c r="AZ66" i="6"/>
  <c r="AZ65" i="6"/>
  <c r="AZ64" i="6"/>
  <c r="AZ63" i="6"/>
  <c r="AZ62" i="6"/>
  <c r="AZ61" i="6"/>
  <c r="AZ60" i="6"/>
  <c r="AZ59" i="6"/>
  <c r="AZ58" i="6"/>
  <c r="AZ57" i="6"/>
  <c r="AZ56" i="6"/>
  <c r="AZ55" i="6"/>
  <c r="AZ54" i="6"/>
  <c r="AZ53" i="6"/>
  <c r="AZ52" i="6"/>
  <c r="AZ51" i="6"/>
  <c r="AZ50" i="6"/>
  <c r="AZ49" i="6"/>
  <c r="AZ48" i="6"/>
  <c r="AZ47" i="6"/>
  <c r="AZ46" i="6"/>
  <c r="AZ45" i="6"/>
  <c r="AZ14" i="6"/>
  <c r="AZ31" i="6"/>
  <c r="AZ32" i="6"/>
  <c r="AZ8" i="6"/>
  <c r="AZ24" i="6"/>
  <c r="AZ23" i="6"/>
  <c r="AZ21" i="6"/>
  <c r="AZ10" i="6"/>
  <c r="AZ13" i="6"/>
  <c r="AZ12" i="6"/>
  <c r="AZ15" i="6"/>
  <c r="AZ20" i="6"/>
  <c r="AQ71" i="6"/>
  <c r="AQ70" i="6"/>
  <c r="AQ69" i="6"/>
  <c r="AQ68" i="6"/>
  <c r="AQ67" i="6"/>
  <c r="AQ66" i="6"/>
  <c r="AQ65" i="6"/>
  <c r="AQ64" i="6"/>
  <c r="AQ63" i="6"/>
  <c r="AQ62" i="6"/>
  <c r="AQ61" i="6"/>
  <c r="AQ60" i="6"/>
  <c r="AQ59" i="6"/>
  <c r="AQ58" i="6"/>
  <c r="AQ57" i="6"/>
  <c r="AQ56" i="6"/>
  <c r="AQ55" i="6"/>
  <c r="AQ54" i="6"/>
  <c r="AQ53" i="6"/>
  <c r="AQ52" i="6"/>
  <c r="AQ51" i="6"/>
  <c r="AQ50" i="6"/>
  <c r="AQ49" i="6"/>
  <c r="AQ48" i="6"/>
  <c r="AQ47" i="6"/>
  <c r="AQ46" i="6"/>
  <c r="AQ45" i="6"/>
  <c r="AQ27" i="6"/>
  <c r="AQ11" i="6"/>
  <c r="AQ14" i="6"/>
  <c r="AQ16" i="6"/>
  <c r="AQ8" i="6"/>
  <c r="AQ24" i="6"/>
  <c r="AQ23" i="6"/>
  <c r="AQ21" i="6"/>
  <c r="AQ43" i="6"/>
  <c r="AQ10" i="6"/>
  <c r="AQ18" i="6"/>
  <c r="AQ42" i="6"/>
  <c r="AQ41" i="6"/>
  <c r="AQ35" i="6"/>
  <c r="AQ25" i="6"/>
  <c r="AQ13" i="6"/>
  <c r="AQ12" i="6"/>
  <c r="AQ17" i="6"/>
  <c r="AQ15" i="6"/>
  <c r="AQ20" i="6"/>
  <c r="AQ19" i="6"/>
  <c r="AH71" i="6"/>
  <c r="AH70" i="6"/>
  <c r="AH69" i="6"/>
  <c r="AH68" i="6"/>
  <c r="AH67" i="6"/>
  <c r="AH66" i="6"/>
  <c r="AH65" i="6"/>
  <c r="AH64" i="6"/>
  <c r="AH63" i="6"/>
  <c r="AH62" i="6"/>
  <c r="AH61" i="6"/>
  <c r="AH60" i="6"/>
  <c r="AH59" i="6"/>
  <c r="AH58" i="6"/>
  <c r="AH57" i="6"/>
  <c r="AH56" i="6"/>
  <c r="AH55" i="6"/>
  <c r="AH54" i="6"/>
  <c r="AH53" i="6"/>
  <c r="AH52" i="6"/>
  <c r="AH51" i="6"/>
  <c r="AH50" i="6"/>
  <c r="AH49" i="6"/>
  <c r="AH48" i="6"/>
  <c r="AH47" i="6"/>
  <c r="AH46" i="6"/>
  <c r="AH45" i="6"/>
  <c r="AH27" i="6"/>
  <c r="AH11" i="6"/>
  <c r="AH14" i="6"/>
  <c r="AH16" i="6"/>
  <c r="AH31" i="6"/>
  <c r="AH32" i="6"/>
  <c r="AH8" i="6"/>
  <c r="AH24" i="6"/>
  <c r="AH23" i="6"/>
  <c r="AH21" i="6"/>
  <c r="AH43" i="6"/>
  <c r="AH10" i="6"/>
  <c r="AH18" i="6"/>
  <c r="AH42" i="6"/>
  <c r="AH41" i="6"/>
  <c r="AH35" i="6"/>
  <c r="AH25" i="6"/>
  <c r="AH13" i="6"/>
  <c r="AH12" i="6"/>
  <c r="AH17" i="6"/>
  <c r="AH15" i="6"/>
  <c r="AH20" i="6"/>
  <c r="AH19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27" i="6"/>
  <c r="Y11" i="6"/>
  <c r="Y14" i="6"/>
  <c r="Y16" i="6"/>
  <c r="Y31" i="6"/>
  <c r="Y32" i="6"/>
  <c r="Y8" i="6"/>
  <c r="Y24" i="6"/>
  <c r="Y23" i="6"/>
  <c r="Y21" i="6"/>
  <c r="Y43" i="6"/>
  <c r="Y10" i="6"/>
  <c r="Y18" i="6"/>
  <c r="Y42" i="6"/>
  <c r="Y41" i="6"/>
  <c r="Y35" i="6"/>
  <c r="Y25" i="6"/>
  <c r="Y13" i="6"/>
  <c r="Y12" i="6"/>
  <c r="Y17" i="6"/>
  <c r="Y15" i="6"/>
  <c r="Y20" i="6"/>
  <c r="Y19" i="6"/>
  <c r="P71" i="6"/>
  <c r="CK71" i="6" s="1"/>
  <c r="P70" i="6"/>
  <c r="P69" i="6"/>
  <c r="P68" i="6"/>
  <c r="P67" i="6"/>
  <c r="CK67" i="6" s="1"/>
  <c r="P66" i="6"/>
  <c r="P65" i="6"/>
  <c r="P64" i="6"/>
  <c r="P63" i="6"/>
  <c r="CK63" i="6" s="1"/>
  <c r="P62" i="6"/>
  <c r="P61" i="6"/>
  <c r="P60" i="6"/>
  <c r="P59" i="6"/>
  <c r="CK59" i="6" s="1"/>
  <c r="P58" i="6"/>
  <c r="P57" i="6"/>
  <c r="P56" i="6"/>
  <c r="P55" i="6"/>
  <c r="CK55" i="6" s="1"/>
  <c r="P54" i="6"/>
  <c r="P53" i="6"/>
  <c r="P52" i="6"/>
  <c r="P51" i="6"/>
  <c r="CK51" i="6" s="1"/>
  <c r="P50" i="6"/>
  <c r="P49" i="6"/>
  <c r="P48" i="6"/>
  <c r="P47" i="6"/>
  <c r="CK47" i="6" s="1"/>
  <c r="P46" i="6"/>
  <c r="P45" i="6"/>
  <c r="P27" i="6"/>
  <c r="P11" i="6"/>
  <c r="P14" i="6"/>
  <c r="P16" i="6"/>
  <c r="P31" i="6"/>
  <c r="P32" i="6"/>
  <c r="CK32" i="6" s="1"/>
  <c r="CM32" i="6" s="1"/>
  <c r="P8" i="6"/>
  <c r="P24" i="6"/>
  <c r="P23" i="6"/>
  <c r="P21" i="6"/>
  <c r="P43" i="6"/>
  <c r="P10" i="6"/>
  <c r="P18" i="6"/>
  <c r="P42" i="6"/>
  <c r="CK42" i="6" s="1"/>
  <c r="CM42" i="6" s="1"/>
  <c r="P41" i="6"/>
  <c r="P35" i="6"/>
  <c r="P25" i="6"/>
  <c r="P13" i="6"/>
  <c r="P12" i="6"/>
  <c r="P17" i="6"/>
  <c r="P15" i="6"/>
  <c r="P20" i="6"/>
  <c r="P19" i="6"/>
  <c r="CJ40" i="6"/>
  <c r="BR40" i="6"/>
  <c r="AQ40" i="6"/>
  <c r="AH40" i="6"/>
  <c r="Y40" i="6"/>
  <c r="P40" i="6"/>
  <c r="CK41" i="6" l="1"/>
  <c r="CM41" i="6" s="1"/>
  <c r="CK43" i="6"/>
  <c r="CM43" i="6" s="1"/>
  <c r="CJ73" i="6"/>
  <c r="CK40" i="6"/>
  <c r="CM40" i="6" s="1"/>
  <c r="CA73" i="6"/>
  <c r="CK31" i="6"/>
  <c r="CM31" i="6" s="1"/>
  <c r="CK35" i="6"/>
  <c r="CM35" i="6" s="1"/>
  <c r="BR73" i="6"/>
  <c r="CK52" i="6"/>
  <c r="CK60" i="6"/>
  <c r="CK46" i="6"/>
  <c r="CK50" i="6"/>
  <c r="CK54" i="6"/>
  <c r="CK58" i="6"/>
  <c r="CK62" i="6"/>
  <c r="CK66" i="6"/>
  <c r="CK70" i="6"/>
  <c r="CK68" i="6"/>
  <c r="AZ73" i="6"/>
  <c r="AQ73" i="6"/>
  <c r="AH73" i="6"/>
  <c r="CK64" i="6"/>
  <c r="CK48" i="6"/>
  <c r="CK56" i="6"/>
  <c r="CK20" i="6"/>
  <c r="CM20" i="6" s="1"/>
  <c r="CK18" i="6"/>
  <c r="CM18" i="6" s="1"/>
  <c r="CK23" i="6"/>
  <c r="CM23" i="6" s="1"/>
  <c r="CK27" i="6"/>
  <c r="CM27" i="6" s="1"/>
  <c r="CK15" i="6"/>
  <c r="CM15" i="6" s="1"/>
  <c r="CK25" i="6"/>
  <c r="CM25" i="6" s="1"/>
  <c r="Y73" i="6"/>
  <c r="CK19" i="6"/>
  <c r="CM19" i="6" s="1"/>
  <c r="CK12" i="6"/>
  <c r="CM12" i="6" s="1"/>
  <c r="CK14" i="6"/>
  <c r="CM14" i="6" s="1"/>
  <c r="CK13" i="6"/>
  <c r="CM13" i="6" s="1"/>
  <c r="CK21" i="6"/>
  <c r="CM21" i="6" s="1"/>
  <c r="CK11" i="6"/>
  <c r="CM11" i="6" s="1"/>
  <c r="CK8" i="6"/>
  <c r="CM8" i="6" s="1"/>
  <c r="CK17" i="6"/>
  <c r="CM17" i="6" s="1"/>
  <c r="CK10" i="6"/>
  <c r="CM10" i="6" s="1"/>
  <c r="CK24" i="6"/>
  <c r="CM24" i="6" s="1"/>
  <c r="CK16" i="6"/>
  <c r="CM16" i="6" s="1"/>
  <c r="CK49" i="6"/>
  <c r="CK53" i="6"/>
  <c r="CK57" i="6"/>
  <c r="CK61" i="6"/>
  <c r="CK65" i="6"/>
  <c r="CK69" i="6"/>
  <c r="P73" i="6"/>
  <c r="CK45" i="6"/>
  <c r="BR9" i="9"/>
  <c r="AF9" i="7"/>
  <c r="AF65" i="7" s="1"/>
  <c r="BK33" i="8"/>
  <c r="BK72" i="8" s="1"/>
  <c r="BD72" i="8"/>
  <c r="AI72" i="8"/>
  <c r="N33" i="8"/>
  <c r="N72" i="8" s="1"/>
  <c r="BS33" i="8" l="1"/>
  <c r="CK73" i="6"/>
  <c r="CM73" i="6" s="1"/>
  <c r="AC9" i="7"/>
  <c r="AC65" i="7" s="1"/>
  <c r="Z9" i="7"/>
  <c r="Z65" i="7" s="1"/>
  <c r="W9" i="7"/>
  <c r="W65" i="7" s="1"/>
  <c r="T9" i="7"/>
  <c r="T65" i="7" s="1"/>
  <c r="Q9" i="7"/>
  <c r="Q65" i="7" s="1"/>
  <c r="N9" i="7"/>
  <c r="N65" i="7" s="1"/>
  <c r="K9" i="7"/>
  <c r="K65" i="7" s="1"/>
  <c r="H9" i="7"/>
  <c r="H65" i="7" s="1"/>
  <c r="AA49" i="5"/>
  <c r="T49" i="5"/>
  <c r="BS72" i="8" l="1"/>
  <c r="BU33" i="8"/>
  <c r="BU72" i="8" s="1"/>
  <c r="AG9" i="7"/>
  <c r="AG65" i="7" l="1"/>
  <c r="AI9" i="7"/>
  <c r="AI65" i="7" s="1"/>
</calcChain>
</file>

<file path=xl/comments1.xml><?xml version="1.0" encoding="utf-8"?>
<comments xmlns="http://schemas.openxmlformats.org/spreadsheetml/2006/main">
  <authors>
    <author>Jeanette Darroch</author>
  </authors>
  <commentList>
    <comment ref="Q26" authorId="0" shapeId="0">
      <text>
        <r>
          <rPr>
            <b/>
            <sz val="9"/>
            <color indexed="81"/>
            <rFont val="Tahoma"/>
            <family val="2"/>
          </rPr>
          <t>Jeanette Darroch: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<sst xmlns="http://schemas.openxmlformats.org/spreadsheetml/2006/main" count="1109" uniqueCount="198">
  <si>
    <t>P/P</t>
  </si>
  <si>
    <t>TOTAL</t>
  </si>
  <si>
    <t>REGION</t>
  </si>
  <si>
    <t>MSA</t>
  </si>
  <si>
    <t>LICENCE</t>
  </si>
  <si>
    <t>NUMBER</t>
  </si>
  <si>
    <t xml:space="preserve">RACE </t>
  </si>
  <si>
    <t>Extra</t>
  </si>
  <si>
    <t>Noggin</t>
  </si>
  <si>
    <t>L/R</t>
  </si>
  <si>
    <t>TR</t>
  </si>
  <si>
    <t>NOG</t>
  </si>
  <si>
    <t>R/2</t>
  </si>
  <si>
    <t>&amp; SURNAME</t>
  </si>
  <si>
    <t>COMPETITOR NAME</t>
  </si>
  <si>
    <t>POS</t>
  </si>
  <si>
    <t>GRAND</t>
  </si>
  <si>
    <t>MID- RND 1</t>
  </si>
  <si>
    <t>RED STAR- RND 2</t>
  </si>
  <si>
    <t>11 MARCH</t>
  </si>
  <si>
    <t>11 FEBRUARY</t>
  </si>
  <si>
    <t>ZWARTKOPS - RND 3</t>
  </si>
  <si>
    <t>8 APRIL</t>
  </si>
  <si>
    <t>PHAKISA- RND 4</t>
  </si>
  <si>
    <t>13 MAY</t>
  </si>
  <si>
    <t>MIDVAAL - RND 5</t>
  </si>
  <si>
    <t>10 JUNE</t>
  </si>
  <si>
    <t>ZWARTKOPS - RND 6</t>
  </si>
  <si>
    <t>29 JULY</t>
  </si>
  <si>
    <t>RED STAR - RND 7</t>
  </si>
  <si>
    <t>19 AUGUSTUS</t>
  </si>
  <si>
    <t>ZWARTKOPS- RND 8</t>
  </si>
  <si>
    <t>7 OCTOBER</t>
  </si>
  <si>
    <t>RED STAR - RND 9</t>
  </si>
  <si>
    <t>11 NOVEMBER</t>
  </si>
  <si>
    <t>R/1</t>
  </si>
  <si>
    <t>Mid - Rnd1</t>
  </si>
  <si>
    <t>11 Febr</t>
  </si>
  <si>
    <t>Zwart - Rnd3</t>
  </si>
  <si>
    <t>Phak- Rnd4</t>
  </si>
  <si>
    <t>Mid - Rnd5</t>
  </si>
  <si>
    <t>Zwart - Rnd6</t>
  </si>
  <si>
    <t xml:space="preserve"> R/Star- Rnd7</t>
  </si>
  <si>
    <t>Zwart - Rnd8</t>
  </si>
  <si>
    <t>R/Star - Rnd9</t>
  </si>
  <si>
    <t>R/Star - Rnd2</t>
  </si>
  <si>
    <t>11 March</t>
  </si>
  <si>
    <t>8 April</t>
  </si>
  <si>
    <t>'13 May</t>
  </si>
  <si>
    <t>10 June</t>
  </si>
  <si>
    <t>29 July</t>
  </si>
  <si>
    <t>19 August</t>
  </si>
  <si>
    <t>7 October</t>
  </si>
  <si>
    <t>11 November</t>
  </si>
  <si>
    <t>Midvaal - Round 1</t>
  </si>
  <si>
    <t>11 February</t>
  </si>
  <si>
    <t>Red Star - Round 2</t>
  </si>
  <si>
    <t xml:space="preserve">11 March </t>
  </si>
  <si>
    <t>Zwartkops - Round 3</t>
  </si>
  <si>
    <t>Phakisa - Round 4</t>
  </si>
  <si>
    <t xml:space="preserve">13 May </t>
  </si>
  <si>
    <t>Midvaal - Round 5</t>
  </si>
  <si>
    <t xml:space="preserve">10 June </t>
  </si>
  <si>
    <t>Zwartkops - Round 6</t>
  </si>
  <si>
    <t>Red Star - Round 7</t>
  </si>
  <si>
    <t xml:space="preserve">19 August </t>
  </si>
  <si>
    <t>Zwartkops - Round 8</t>
  </si>
  <si>
    <t>Red Star - Round 9</t>
  </si>
  <si>
    <t xml:space="preserve">11 November </t>
  </si>
  <si>
    <t>CLASS B</t>
  </si>
  <si>
    <t>CLASS C</t>
  </si>
  <si>
    <t>CLASS T</t>
  </si>
  <si>
    <t>Kenny Darroch</t>
  </si>
  <si>
    <t>Giles Darroch</t>
  </si>
  <si>
    <t>Shane Kroon</t>
  </si>
  <si>
    <t>Devin Robertson</t>
  </si>
  <si>
    <t>Steve Herbst</t>
  </si>
  <si>
    <t>Lonika Maartens</t>
  </si>
  <si>
    <t>Maruis Jackson</t>
  </si>
  <si>
    <t>Jody Viana</t>
  </si>
  <si>
    <t>Karel Stols</t>
  </si>
  <si>
    <t>INDEX</t>
  </si>
  <si>
    <t>EVENT</t>
  </si>
  <si>
    <t>CLASS</t>
  </si>
  <si>
    <t>Nog</t>
  </si>
  <si>
    <t>George Economedies</t>
  </si>
  <si>
    <t>Morne Fullard</t>
  </si>
  <si>
    <t>Paul van Niekerk</t>
  </si>
  <si>
    <t>Paul Saayman</t>
  </si>
  <si>
    <t>Jannie Gerber</t>
  </si>
  <si>
    <t>Andre Fourie</t>
  </si>
  <si>
    <t>Willtin Brauer</t>
  </si>
  <si>
    <t>Wayne Lebotschy</t>
  </si>
  <si>
    <t>Keagan Pottas</t>
  </si>
  <si>
    <t>Peter Lotter</t>
  </si>
  <si>
    <t>Don Mackay</t>
  </si>
  <si>
    <t>Dirk Lawrence</t>
  </si>
  <si>
    <t>Brendon Hall</t>
  </si>
  <si>
    <t>Stewart Mclarty</t>
  </si>
  <si>
    <t>Adrian Dalton</t>
  </si>
  <si>
    <t>Willie Heburn</t>
  </si>
  <si>
    <t>Rudi Jacobs</t>
  </si>
  <si>
    <t>Terry Wilford</t>
  </si>
  <si>
    <t>Jimmy Tsimenoglou</t>
  </si>
  <si>
    <t>Auke Compaan</t>
  </si>
  <si>
    <t>Larry Wilford</t>
  </si>
  <si>
    <t>Johan Pretoruis</t>
  </si>
  <si>
    <t>Jurgen Pillhofer</t>
  </si>
  <si>
    <t>Warren Fenton</t>
  </si>
  <si>
    <t>B</t>
  </si>
  <si>
    <t>T</t>
  </si>
  <si>
    <t>C</t>
  </si>
  <si>
    <t>A</t>
  </si>
  <si>
    <t>CL</t>
  </si>
  <si>
    <t>0</t>
  </si>
  <si>
    <t>Stewart McLarty</t>
  </si>
  <si>
    <t>Johan Prerouis</t>
  </si>
  <si>
    <t>2409</t>
  </si>
  <si>
    <t>GT2</t>
  </si>
  <si>
    <t>GT3</t>
  </si>
  <si>
    <t>GT4</t>
  </si>
  <si>
    <t>GT5</t>
  </si>
  <si>
    <t>GT</t>
  </si>
  <si>
    <t>01081</t>
  </si>
  <si>
    <t>04741</t>
  </si>
  <si>
    <t>Maruis Jacobs</t>
  </si>
  <si>
    <t>JB Breedt</t>
  </si>
  <si>
    <t>Ebrahim Peck</t>
  </si>
  <si>
    <t>Northern</t>
  </si>
  <si>
    <t>Nathan de villiers</t>
  </si>
  <si>
    <t>Jordan Mac Gregor</t>
  </si>
  <si>
    <t>NO</t>
  </si>
  <si>
    <t>dnf</t>
  </si>
  <si>
    <t>Dnf</t>
  </si>
  <si>
    <t>=</t>
  </si>
  <si>
    <t>No</t>
  </si>
  <si>
    <t>Nathan de Villiers</t>
  </si>
  <si>
    <t>JP Nortje</t>
  </si>
  <si>
    <t>Manu Athanassiou</t>
  </si>
  <si>
    <t>Amos Coceram Snr</t>
  </si>
  <si>
    <t>Eugene Gouws</t>
  </si>
  <si>
    <t>Dawie Fourie</t>
  </si>
  <si>
    <t>Riaan Draper</t>
  </si>
  <si>
    <t>GTA</t>
  </si>
  <si>
    <t>Macky Adlam</t>
  </si>
  <si>
    <t>Ben Morganrood Jnr</t>
  </si>
  <si>
    <t>Raymond Goodrich</t>
  </si>
  <si>
    <t>Amos Cockeram Jnr</t>
  </si>
  <si>
    <t>Schalk Compaan</t>
  </si>
  <si>
    <t>Shivesh Bissoon</t>
  </si>
  <si>
    <t>Benjamin Habig</t>
  </si>
  <si>
    <t>Jeff langeveldt</t>
  </si>
  <si>
    <t>Jeff Langeveldt</t>
  </si>
  <si>
    <t>JP Bohlmann</t>
  </si>
  <si>
    <t>Richard Cooley</t>
  </si>
  <si>
    <t>Jo-Anne Cockeram</t>
  </si>
  <si>
    <t>Jan de Villiers</t>
  </si>
  <si>
    <t>George Economides</t>
  </si>
  <si>
    <t>Doug Fear</t>
  </si>
  <si>
    <t>Alexander Knoetze</t>
  </si>
  <si>
    <t>Deyana Peck</t>
  </si>
  <si>
    <t>Jose Sardina</t>
  </si>
  <si>
    <t>Antonie Marx</t>
  </si>
  <si>
    <t>Norhern</t>
  </si>
  <si>
    <t>Antonie marx</t>
  </si>
  <si>
    <t>Double</t>
  </si>
  <si>
    <t>Points</t>
  </si>
  <si>
    <t>Brendon Maartens</t>
  </si>
  <si>
    <t>Northen</t>
  </si>
  <si>
    <t>Phakisa - Round 4 (Dubble)</t>
  </si>
  <si>
    <t>points</t>
  </si>
  <si>
    <t>Marius Jacobs</t>
  </si>
  <si>
    <t>Ben Morgenrood Jnr</t>
  </si>
  <si>
    <t>Ismail Peck</t>
  </si>
  <si>
    <t>Andre Du Plessis</t>
  </si>
  <si>
    <t xml:space="preserve">                         2017 SOUTH AFRICAN NR REGIONAL SUPER SALOONS SS CLASS CHAMPIONSHIP</t>
  </si>
  <si>
    <t xml:space="preserve">         2017 SOUTH AFRICAN NR  SUPER SALOONS OVERALL CHAMPIONSHIP</t>
  </si>
  <si>
    <t xml:space="preserve">                         2017 SOUTH AFRICAN NR MODIFIED PRODUCTION OVERALL REGIONAL CHAMPIONSHIP</t>
  </si>
  <si>
    <t>2017 SOUTH AFRICAN NR MODIFIED PRODUCTION CLASS CHAMPIONSHIP</t>
  </si>
  <si>
    <t>2017 SOUTH AFRICAN NR MODIFIED PRODUCTION INDEX CHAMPIONSHIP</t>
  </si>
  <si>
    <t>2017 SOUTH AFRICAN NR SRA CLASS CHAMPIONSHIP</t>
  </si>
  <si>
    <t>Franco di Matteo</t>
  </si>
  <si>
    <t>Keagan pottas</t>
  </si>
  <si>
    <t>Franco Di Matteo</t>
  </si>
  <si>
    <t>Norhen</t>
  </si>
  <si>
    <t>Ian Ehlers</t>
  </si>
  <si>
    <t>Roan Ehlers</t>
  </si>
  <si>
    <t>Waldo Swiegers</t>
  </si>
  <si>
    <t>Lowest</t>
  </si>
  <si>
    <t>Loose</t>
  </si>
  <si>
    <t>Point</t>
  </si>
  <si>
    <t>Mike MacGregor</t>
  </si>
  <si>
    <t>Heinrich de Villiers</t>
  </si>
  <si>
    <t>FINAL</t>
  </si>
  <si>
    <t>Nathan De Villiers</t>
  </si>
  <si>
    <t>Mike macGregor</t>
  </si>
  <si>
    <t xml:space="preserve"> </t>
  </si>
  <si>
    <t>David Coetzee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</si>
</sst>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&quot;\ #,##0;[Red]&quot;R&quot;\ \-#,##0"/>
  </numFmts>
  <fonts count="6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Calibri"/>
      <family val="2"/>
      <scheme val="minor"/>
    </font>
    <font>
      <b/>
      <sz val="28"/>
      <name val="Calibri"/>
      <family val="2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9"/>
      <color theme="1"/>
      <name val="Comic Sans MS"/>
      <family val="4"/>
    </font>
    <font>
      <b/>
      <i/>
      <sz val="9"/>
      <color rgb="FFFF0000"/>
      <name val="Comic Sans MS"/>
      <family val="4"/>
    </font>
    <font>
      <sz val="9"/>
      <color theme="1"/>
      <name val="Comic Sans MS"/>
      <family val="4"/>
    </font>
    <font>
      <b/>
      <sz val="8"/>
      <color theme="1"/>
      <name val="Comic Sans MS"/>
      <family val="4"/>
    </font>
    <font>
      <b/>
      <sz val="8"/>
      <color rgb="FFFF0000"/>
      <name val="Comic Sans MS"/>
      <family val="4"/>
    </font>
    <font>
      <b/>
      <sz val="11"/>
      <color rgb="FFFF0000"/>
      <name val="Comic Sans MS"/>
      <family val="4"/>
    </font>
    <font>
      <b/>
      <sz val="12"/>
      <color rgb="FFFF0000"/>
      <name val="Comic Sans MS"/>
      <family val="4"/>
    </font>
    <font>
      <b/>
      <i/>
      <sz val="11"/>
      <color rgb="FFFF0000"/>
      <name val="Comic Sans MS"/>
      <family val="4"/>
    </font>
    <font>
      <b/>
      <i/>
      <sz val="12"/>
      <color rgb="FFFF0000"/>
      <name val="Calibri"/>
      <family val="2"/>
      <scheme val="minor"/>
    </font>
    <font>
      <b/>
      <i/>
      <sz val="12"/>
      <color rgb="FFFF0000"/>
      <name val="Comic Sans MS"/>
      <family val="4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omic Sans MS"/>
      <family val="4"/>
    </font>
    <font>
      <sz val="11"/>
      <color theme="1"/>
      <name val="Comic Sans MS"/>
      <family val="4"/>
    </font>
    <font>
      <b/>
      <sz val="14"/>
      <color theme="1"/>
      <name val="Comic Sans MS"/>
      <family val="4"/>
    </font>
    <font>
      <b/>
      <sz val="14"/>
      <color rgb="FFFF0000"/>
      <name val="Comic Sans MS"/>
      <family val="4"/>
    </font>
    <font>
      <i/>
      <sz val="12"/>
      <color rgb="FFFF0000"/>
      <name val="Calibri"/>
      <family val="2"/>
      <scheme val="minor"/>
    </font>
    <font>
      <b/>
      <sz val="11"/>
      <color rgb="FF0000FF"/>
      <name val="Comic Sans MS"/>
      <family val="4"/>
    </font>
    <font>
      <b/>
      <sz val="11"/>
      <color theme="1"/>
      <name val="Comic Sans MS"/>
      <family val="4"/>
    </font>
    <font>
      <i/>
      <sz val="11"/>
      <color rgb="FFFF0000"/>
      <name val="Comic Sans MS"/>
      <family val="4"/>
    </font>
    <font>
      <sz val="8"/>
      <color theme="1"/>
      <name val="Comic Sans MS"/>
      <family val="4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0000FF"/>
      <name val="Comic Sans MS"/>
      <family val="4"/>
    </font>
    <font>
      <b/>
      <sz val="9"/>
      <name val="Comic Sans MS"/>
      <family val="4"/>
    </font>
    <font>
      <b/>
      <sz val="9"/>
      <color rgb="FFFF0000"/>
      <name val="Comic Sans MS"/>
      <family val="4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rgb="FFFF0000"/>
      </right>
      <top style="medium">
        <color indexed="64"/>
      </top>
      <bottom/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 style="thin">
        <color indexed="64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rgb="FFFF0000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rgb="FFFF0000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double">
        <color rgb="FFFF0000"/>
      </left>
      <right/>
      <top style="medium">
        <color indexed="64"/>
      </top>
      <bottom/>
      <diagonal/>
    </border>
    <border>
      <left style="double">
        <color rgb="FFFF0000"/>
      </left>
      <right/>
      <top/>
      <bottom/>
      <diagonal/>
    </border>
    <border>
      <left style="double">
        <color theme="1"/>
      </left>
      <right/>
      <top style="medium">
        <color indexed="64"/>
      </top>
      <bottom/>
      <diagonal/>
    </border>
    <border>
      <left style="double">
        <color theme="1"/>
      </left>
      <right/>
      <top/>
      <bottom/>
      <diagonal/>
    </border>
    <border>
      <left style="double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auto="1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rgb="FFFF0000"/>
      </right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ck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" fontId="4" fillId="2" borderId="13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0" fontId="0" fillId="0" borderId="14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16" fontId="4" fillId="2" borderId="15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5" borderId="0" xfId="0" applyFill="1"/>
    <xf numFmtId="0" fontId="0" fillId="8" borderId="0" xfId="0" applyFill="1"/>
    <xf numFmtId="16" fontId="7" fillId="2" borderId="13" xfId="0" applyNumberFormat="1" applyFont="1" applyFill="1" applyBorder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/>
    </xf>
    <xf numFmtId="0" fontId="7" fillId="0" borderId="0" xfId="0" applyFont="1"/>
    <xf numFmtId="0" fontId="1" fillId="2" borderId="31" xfId="0" applyFont="1" applyFill="1" applyBorder="1" applyAlignment="1">
      <alignment horizontal="center"/>
    </xf>
    <xf numFmtId="0" fontId="0" fillId="0" borderId="35" xfId="0" applyBorder="1"/>
    <xf numFmtId="0" fontId="2" fillId="5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Font="1" applyBorder="1"/>
    <xf numFmtId="0" fontId="1" fillId="10" borderId="6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0" fillId="9" borderId="14" xfId="0" applyFill="1" applyBorder="1"/>
    <xf numFmtId="0" fontId="0" fillId="9" borderId="8" xfId="0" applyFill="1" applyBorder="1"/>
    <xf numFmtId="0" fontId="1" fillId="10" borderId="3" xfId="0" applyFont="1" applyFill="1" applyBorder="1" applyAlignment="1">
      <alignment horizontal="center"/>
    </xf>
    <xf numFmtId="0" fontId="1" fillId="10" borderId="29" xfId="0" applyFont="1" applyFill="1" applyBorder="1" applyAlignment="1">
      <alignment horizontal="center"/>
    </xf>
    <xf numFmtId="0" fontId="0" fillId="9" borderId="5" xfId="0" applyFill="1" applyBorder="1"/>
    <xf numFmtId="0" fontId="0" fillId="9" borderId="16" xfId="0" applyFill="1" applyBorder="1"/>
    <xf numFmtId="0" fontId="1" fillId="10" borderId="30" xfId="0" applyFont="1" applyFill="1" applyBorder="1" applyAlignment="1">
      <alignment horizontal="center"/>
    </xf>
    <xf numFmtId="0" fontId="1" fillId="10" borderId="31" xfId="0" applyFont="1" applyFill="1" applyBorder="1" applyAlignment="1">
      <alignment horizontal="center"/>
    </xf>
    <xf numFmtId="0" fontId="1" fillId="10" borderId="32" xfId="0" applyFont="1" applyFill="1" applyBorder="1" applyAlignment="1">
      <alignment horizontal="center"/>
    </xf>
    <xf numFmtId="0" fontId="9" fillId="10" borderId="43" xfId="0" applyFont="1" applyFill="1" applyBorder="1" applyAlignment="1">
      <alignment horizontal="center"/>
    </xf>
    <xf numFmtId="0" fontId="9" fillId="10" borderId="12" xfId="0" applyFont="1" applyFill="1" applyBorder="1" applyAlignment="1">
      <alignment horizontal="center"/>
    </xf>
    <xf numFmtId="16" fontId="9" fillId="10" borderId="13" xfId="0" applyNumberFormat="1" applyFont="1" applyFill="1" applyBorder="1" applyAlignment="1">
      <alignment horizontal="center"/>
    </xf>
    <xf numFmtId="164" fontId="9" fillId="10" borderId="13" xfId="0" applyNumberFormat="1" applyFont="1" applyFill="1" applyBorder="1" applyAlignment="1">
      <alignment horizontal="center"/>
    </xf>
    <xf numFmtId="164" fontId="10" fillId="10" borderId="13" xfId="0" applyNumberFormat="1" applyFont="1" applyFill="1" applyBorder="1" applyAlignment="1">
      <alignment horizontal="center"/>
    </xf>
    <xf numFmtId="0" fontId="1" fillId="10" borderId="47" xfId="0" applyFont="1" applyFill="1" applyBorder="1" applyAlignment="1">
      <alignment horizontal="center"/>
    </xf>
    <xf numFmtId="0" fontId="1" fillId="10" borderId="48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49" xfId="0" applyFont="1" applyFill="1" applyBorder="1" applyAlignment="1">
      <alignment horizontal="center"/>
    </xf>
    <xf numFmtId="0" fontId="1" fillId="10" borderId="5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4" borderId="20" xfId="0" applyFont="1" applyFill="1" applyBorder="1" applyAlignment="1">
      <alignment horizontal="center"/>
    </xf>
    <xf numFmtId="16" fontId="3" fillId="4" borderId="22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4" borderId="20" xfId="0" applyFont="1" applyFill="1" applyBorder="1" applyAlignment="1">
      <alignment horizontal="center"/>
    </xf>
    <xf numFmtId="16" fontId="11" fillId="4" borderId="22" xfId="0" applyNumberFormat="1" applyFont="1" applyFill="1" applyBorder="1" applyAlignment="1">
      <alignment horizontal="center"/>
    </xf>
    <xf numFmtId="164" fontId="14" fillId="4" borderId="21" xfId="0" applyNumberFormat="1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16" fontId="11" fillId="4" borderId="10" xfId="0" applyNumberFormat="1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164" fontId="15" fillId="4" borderId="21" xfId="0" applyNumberFormat="1" applyFont="1" applyFill="1" applyBorder="1" applyAlignment="1">
      <alignment horizontal="center"/>
    </xf>
    <xf numFmtId="164" fontId="15" fillId="4" borderId="27" xfId="0" applyNumberFormat="1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12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11" borderId="34" xfId="0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3" fillId="0" borderId="54" xfId="0" applyFont="1" applyBorder="1" applyAlignment="1">
      <alignment horizontal="center"/>
    </xf>
    <xf numFmtId="0" fontId="0" fillId="0" borderId="54" xfId="0" applyBorder="1"/>
    <xf numFmtId="0" fontId="17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8" xfId="0" quotePrefix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14" xfId="0" applyFont="1" applyBorder="1"/>
    <xf numFmtId="0" fontId="19" fillId="0" borderId="8" xfId="0" applyFont="1" applyBorder="1"/>
    <xf numFmtId="0" fontId="18" fillId="0" borderId="14" xfId="0" quotePrefix="1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1" fillId="0" borderId="0" xfId="0" applyFont="1"/>
    <xf numFmtId="0" fontId="12" fillId="2" borderId="7" xfId="0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0" fillId="0" borderId="11" xfId="0" applyFont="1" applyBorder="1"/>
    <xf numFmtId="0" fontId="1" fillId="2" borderId="66" xfId="0" applyFont="1" applyFill="1" applyBorder="1" applyAlignment="1">
      <alignment horizontal="center"/>
    </xf>
    <xf numFmtId="0" fontId="12" fillId="2" borderId="67" xfId="0" applyFont="1" applyFill="1" applyBorder="1" applyAlignment="1">
      <alignment horizontal="center"/>
    </xf>
    <xf numFmtId="0" fontId="1" fillId="2" borderId="67" xfId="0" applyFont="1" applyFill="1" applyBorder="1" applyAlignment="1">
      <alignment horizontal="center"/>
    </xf>
    <xf numFmtId="0" fontId="1" fillId="2" borderId="74" xfId="0" applyFont="1" applyFill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7" xfId="0" quotePrefix="1" applyFont="1" applyBorder="1" applyAlignment="1">
      <alignment horizontal="center"/>
    </xf>
    <xf numFmtId="0" fontId="0" fillId="0" borderId="79" xfId="0" applyBorder="1"/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1" fillId="0" borderId="76" xfId="0" applyFont="1" applyBorder="1" applyAlignment="1">
      <alignment horizontal="center"/>
    </xf>
    <xf numFmtId="0" fontId="11" fillId="0" borderId="77" xfId="0" applyFont="1" applyBorder="1" applyAlignment="1">
      <alignment horizontal="center"/>
    </xf>
    <xf numFmtId="0" fontId="11" fillId="0" borderId="77" xfId="0" quotePrefix="1" applyFont="1" applyBorder="1" applyAlignment="1">
      <alignment horizontal="center"/>
    </xf>
    <xf numFmtId="0" fontId="24" fillId="0" borderId="0" xfId="0" applyFont="1"/>
    <xf numFmtId="0" fontId="15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quotePrefix="1" applyFont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164" fontId="13" fillId="2" borderId="23" xfId="0" applyNumberFormat="1" applyFont="1" applyFill="1" applyBorder="1" applyAlignment="1">
      <alignment horizontal="center"/>
    </xf>
    <xf numFmtId="0" fontId="13" fillId="2" borderId="65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164" fontId="13" fillId="2" borderId="53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8" fillId="2" borderId="67" xfId="0" applyFont="1" applyFill="1" applyBorder="1" applyAlignment="1">
      <alignment horizontal="center"/>
    </xf>
    <xf numFmtId="0" fontId="1" fillId="2" borderId="83" xfId="0" applyFont="1" applyFill="1" applyBorder="1" applyAlignment="1">
      <alignment horizontal="center"/>
    </xf>
    <xf numFmtId="0" fontId="13" fillId="0" borderId="86" xfId="0" applyFont="1" applyBorder="1" applyAlignment="1">
      <alignment horizontal="center"/>
    </xf>
    <xf numFmtId="0" fontId="13" fillId="0" borderId="87" xfId="0" applyFont="1" applyBorder="1" applyAlignment="1">
      <alignment horizontal="center"/>
    </xf>
    <xf numFmtId="0" fontId="13" fillId="5" borderId="88" xfId="0" applyFont="1" applyFill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3" fillId="5" borderId="92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3" borderId="62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4" fillId="2" borderId="67" xfId="0" applyFont="1" applyFill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0" borderId="14" xfId="0" quotePrefix="1" applyFont="1" applyBorder="1" applyAlignment="1">
      <alignment horizontal="center"/>
    </xf>
    <xf numFmtId="0" fontId="27" fillId="0" borderId="8" xfId="0" quotePrefix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0" fillId="9" borderId="0" xfId="0" applyFill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18" fillId="0" borderId="54" xfId="0" quotePrefix="1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0" fillId="0" borderId="42" xfId="0" applyFont="1" applyBorder="1"/>
    <xf numFmtId="0" fontId="7" fillId="3" borderId="95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1" fillId="0" borderId="54" xfId="0" quotePrefix="1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20" fillId="0" borderId="58" xfId="0" applyFont="1" applyBorder="1"/>
    <xf numFmtId="0" fontId="7" fillId="3" borderId="96" xfId="0" applyFont="1" applyFill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3" fillId="0" borderId="54" xfId="0" quotePrefix="1" applyFont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3" fillId="0" borderId="35" xfId="0" quotePrefix="1" applyFont="1" applyBorder="1" applyAlignment="1">
      <alignment horizontal="center"/>
    </xf>
    <xf numFmtId="0" fontId="18" fillId="0" borderId="35" xfId="0" quotePrefix="1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11" fillId="0" borderId="35" xfId="0" quotePrefix="1" applyFont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3" fillId="0" borderId="14" xfId="0" quotePrefix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5" fillId="4" borderId="20" xfId="0" applyFont="1" applyFill="1" applyBorder="1" applyAlignment="1">
      <alignment horizontal="center"/>
    </xf>
    <xf numFmtId="16" fontId="15" fillId="4" borderId="22" xfId="0" applyNumberFormat="1" applyFont="1" applyFill="1" applyBorder="1" applyAlignment="1">
      <alignment horizontal="center"/>
    </xf>
    <xf numFmtId="0" fontId="27" fillId="0" borderId="8" xfId="0" applyFont="1" applyBorder="1"/>
    <xf numFmtId="0" fontId="27" fillId="0" borderId="35" xfId="0" applyFont="1" applyBorder="1"/>
    <xf numFmtId="0" fontId="27" fillId="0" borderId="54" xfId="0" applyFont="1" applyBorder="1"/>
    <xf numFmtId="0" fontId="27" fillId="0" borderId="16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5" borderId="13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31" fillId="0" borderId="0" xfId="0" applyFont="1" applyAlignment="1"/>
    <xf numFmtId="0" fontId="6" fillId="0" borderId="0" xfId="0" applyFont="1" applyAlignment="1"/>
    <xf numFmtId="0" fontId="0" fillId="0" borderId="14" xfId="0" applyFont="1" applyBorder="1"/>
    <xf numFmtId="0" fontId="34" fillId="0" borderId="8" xfId="0" applyFont="1" applyBorder="1" applyAlignment="1">
      <alignment horizontal="center"/>
    </xf>
    <xf numFmtId="0" fontId="20" fillId="0" borderId="8" xfId="0" applyFont="1" applyBorder="1"/>
    <xf numFmtId="0" fontId="27" fillId="0" borderId="34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9" borderId="69" xfId="0" applyFont="1" applyFill="1" applyBorder="1" applyAlignment="1">
      <alignment horizontal="center"/>
    </xf>
    <xf numFmtId="0" fontId="30" fillId="9" borderId="59" xfId="0" applyFont="1" applyFill="1" applyBorder="1" applyAlignment="1">
      <alignment horizontal="center"/>
    </xf>
    <xf numFmtId="164" fontId="30" fillId="9" borderId="102" xfId="0" applyNumberFormat="1" applyFont="1" applyFill="1" applyBorder="1" applyAlignment="1">
      <alignment horizontal="center"/>
    </xf>
    <xf numFmtId="0" fontId="30" fillId="0" borderId="69" xfId="0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0" fontId="30" fillId="0" borderId="102" xfId="0" applyFont="1" applyBorder="1" applyAlignment="1">
      <alignment horizontal="center"/>
    </xf>
    <xf numFmtId="0" fontId="30" fillId="0" borderId="101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21" fillId="0" borderId="62" xfId="0" applyFont="1" applyBorder="1"/>
    <xf numFmtId="0" fontId="21" fillId="0" borderId="96" xfId="0" applyFont="1" applyBorder="1"/>
    <xf numFmtId="0" fontId="30" fillId="0" borderId="96" xfId="0" applyFont="1" applyBorder="1" applyAlignment="1">
      <alignment horizontal="center"/>
    </xf>
    <xf numFmtId="16" fontId="7" fillId="5" borderId="15" xfId="0" applyNumberFormat="1" applyFont="1" applyFill="1" applyBorder="1" applyAlignment="1">
      <alignment horizontal="center"/>
    </xf>
    <xf numFmtId="164" fontId="7" fillId="5" borderId="13" xfId="0" applyNumberFormat="1" applyFont="1" applyFill="1" applyBorder="1" applyAlignment="1">
      <alignment horizontal="center"/>
    </xf>
    <xf numFmtId="16" fontId="7" fillId="2" borderId="3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6" fontId="7" fillId="2" borderId="6" xfId="0" applyNumberFormat="1" applyFont="1" applyFill="1" applyBorder="1" applyAlignment="1">
      <alignment horizontal="center"/>
    </xf>
    <xf numFmtId="16" fontId="4" fillId="2" borderId="6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30" fillId="9" borderId="59" xfId="0" applyNumberFormat="1" applyFont="1" applyFill="1" applyBorder="1" applyAlignment="1">
      <alignment horizontal="center"/>
    </xf>
    <xf numFmtId="0" fontId="2" fillId="5" borderId="106" xfId="0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3" fillId="7" borderId="27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8" xfId="0" quotePrefix="1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0" fontId="20" fillId="0" borderId="93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quotePrefix="1" applyBorder="1" applyAlignment="1">
      <alignment horizontal="center"/>
    </xf>
    <xf numFmtId="0" fontId="3" fillId="0" borderId="76" xfId="0" quotePrefix="1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18" fillId="0" borderId="79" xfId="0" quotePrefix="1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9" fillId="3" borderId="33" xfId="0" applyFont="1" applyFill="1" applyBorder="1" applyAlignment="1">
      <alignment horizontal="center"/>
    </xf>
    <xf numFmtId="0" fontId="39" fillId="9" borderId="5" xfId="0" applyFont="1" applyFill="1" applyBorder="1" applyAlignment="1">
      <alignment horizontal="center"/>
    </xf>
    <xf numFmtId="0" fontId="39" fillId="9" borderId="14" xfId="0" applyFont="1" applyFill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9" borderId="5" xfId="0" applyFont="1" applyFill="1" applyBorder="1"/>
    <xf numFmtId="0" fontId="39" fillId="9" borderId="14" xfId="0" applyFont="1" applyFill="1" applyBorder="1"/>
    <xf numFmtId="0" fontId="39" fillId="0" borderId="14" xfId="0" applyFont="1" applyBorder="1"/>
    <xf numFmtId="0" fontId="39" fillId="2" borderId="23" xfId="0" applyFont="1" applyFill="1" applyBorder="1" applyAlignment="1">
      <alignment horizontal="center"/>
    </xf>
    <xf numFmtId="0" fontId="40" fillId="0" borderId="104" xfId="0" applyFont="1" applyBorder="1" applyAlignment="1">
      <alignment horizontal="center"/>
    </xf>
    <xf numFmtId="0" fontId="39" fillId="3" borderId="34" xfId="0" applyFont="1" applyFill="1" applyBorder="1" applyAlignment="1">
      <alignment horizontal="center"/>
    </xf>
    <xf numFmtId="0" fontId="39" fillId="9" borderId="16" xfId="0" applyFont="1" applyFill="1" applyBorder="1" applyAlignment="1">
      <alignment horizontal="center"/>
    </xf>
    <xf numFmtId="0" fontId="39" fillId="9" borderId="8" xfId="0" applyFont="1" applyFill="1" applyBorder="1" applyAlignment="1">
      <alignment horizontal="center"/>
    </xf>
    <xf numFmtId="0" fontId="39" fillId="0" borderId="8" xfId="0" applyFont="1" applyBorder="1" applyAlignment="1">
      <alignment horizontal="center"/>
    </xf>
    <xf numFmtId="0" fontId="39" fillId="9" borderId="16" xfId="0" applyFont="1" applyFill="1" applyBorder="1"/>
    <xf numFmtId="0" fontId="39" fillId="9" borderId="8" xfId="0" applyFont="1" applyFill="1" applyBorder="1"/>
    <xf numFmtId="0" fontId="39" fillId="0" borderId="8" xfId="0" applyFont="1" applyBorder="1"/>
    <xf numFmtId="0" fontId="40" fillId="0" borderId="8" xfId="0" applyFont="1" applyBorder="1" applyAlignment="1">
      <alignment horizontal="center"/>
    </xf>
    <xf numFmtId="0" fontId="39" fillId="11" borderId="34" xfId="0" applyFont="1" applyFill="1" applyBorder="1" applyAlignment="1">
      <alignment horizontal="center"/>
    </xf>
    <xf numFmtId="0" fontId="39" fillId="3" borderId="36" xfId="0" applyFont="1" applyFill="1" applyBorder="1" applyAlignment="1">
      <alignment horizontal="center"/>
    </xf>
    <xf numFmtId="0" fontId="39" fillId="9" borderId="37" xfId="0" applyFont="1" applyFill="1" applyBorder="1" applyAlignment="1">
      <alignment horizontal="center"/>
    </xf>
    <xf numFmtId="0" fontId="39" fillId="9" borderId="35" xfId="0" applyFont="1" applyFill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9" borderId="37" xfId="0" applyFont="1" applyFill="1" applyBorder="1"/>
    <xf numFmtId="0" fontId="39" fillId="9" borderId="35" xfId="0" applyFont="1" applyFill="1" applyBorder="1"/>
    <xf numFmtId="0" fontId="39" fillId="0" borderId="35" xfId="0" applyFont="1" applyBorder="1"/>
    <xf numFmtId="0" fontId="39" fillId="3" borderId="55" xfId="0" applyFont="1" applyFill="1" applyBorder="1" applyAlignment="1">
      <alignment horizontal="center"/>
    </xf>
    <xf numFmtId="0" fontId="39" fillId="9" borderId="56" xfId="0" applyFont="1" applyFill="1" applyBorder="1" applyAlignment="1">
      <alignment horizontal="center"/>
    </xf>
    <xf numFmtId="0" fontId="39" fillId="9" borderId="54" xfId="0" applyFont="1" applyFill="1" applyBorder="1" applyAlignment="1">
      <alignment horizontal="center"/>
    </xf>
    <xf numFmtId="0" fontId="39" fillId="0" borderId="54" xfId="0" applyFont="1" applyBorder="1" applyAlignment="1">
      <alignment horizontal="center"/>
    </xf>
    <xf numFmtId="0" fontId="39" fillId="9" borderId="56" xfId="0" applyFont="1" applyFill="1" applyBorder="1"/>
    <xf numFmtId="0" fontId="39" fillId="9" borderId="54" xfId="0" applyFont="1" applyFill="1" applyBorder="1"/>
    <xf numFmtId="0" fontId="39" fillId="0" borderId="54" xfId="0" applyFont="1" applyBorder="1"/>
    <xf numFmtId="0" fontId="39" fillId="2" borderId="105" xfId="0" applyFont="1" applyFill="1" applyBorder="1" applyAlignment="1">
      <alignment horizontal="center"/>
    </xf>
    <xf numFmtId="0" fontId="40" fillId="0" borderId="54" xfId="0" applyFont="1" applyBorder="1" applyAlignment="1">
      <alignment horizontal="center"/>
    </xf>
    <xf numFmtId="0" fontId="30" fillId="10" borderId="20" xfId="0" applyFont="1" applyFill="1" applyBorder="1" applyAlignment="1">
      <alignment horizontal="center"/>
    </xf>
    <xf numFmtId="16" fontId="30" fillId="10" borderId="22" xfId="0" applyNumberFormat="1" applyFont="1" applyFill="1" applyBorder="1" applyAlignment="1">
      <alignment horizontal="center"/>
    </xf>
    <xf numFmtId="16" fontId="30" fillId="10" borderId="44" xfId="0" applyNumberFormat="1" applyFont="1" applyFill="1" applyBorder="1" applyAlignment="1">
      <alignment horizontal="center"/>
    </xf>
    <xf numFmtId="164" fontId="30" fillId="10" borderId="21" xfId="0" applyNumberFormat="1" applyFont="1" applyFill="1" applyBorder="1" applyAlignment="1">
      <alignment horizontal="center"/>
    </xf>
    <xf numFmtId="0" fontId="42" fillId="6" borderId="17" xfId="0" applyFont="1" applyFill="1" applyBorder="1" applyAlignment="1">
      <alignment horizontal="center"/>
    </xf>
    <xf numFmtId="0" fontId="42" fillId="6" borderId="18" xfId="0" applyFont="1" applyFill="1" applyBorder="1" applyAlignment="1">
      <alignment horizontal="center"/>
    </xf>
    <xf numFmtId="0" fontId="42" fillId="6" borderId="22" xfId="0" applyFont="1" applyFill="1" applyBorder="1" applyAlignment="1">
      <alignment horizontal="center"/>
    </xf>
    <xf numFmtId="0" fontId="42" fillId="6" borderId="57" xfId="0" applyFont="1" applyFill="1" applyBorder="1" applyAlignment="1">
      <alignment horizontal="center"/>
    </xf>
    <xf numFmtId="0" fontId="30" fillId="6" borderId="17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30" fillId="6" borderId="0" xfId="0" applyFont="1" applyFill="1" applyBorder="1" applyAlignment="1">
      <alignment horizontal="center"/>
    </xf>
    <xf numFmtId="0" fontId="44" fillId="10" borderId="20" xfId="0" applyFont="1" applyFill="1" applyBorder="1" applyAlignment="1">
      <alignment horizontal="center"/>
    </xf>
    <xf numFmtId="16" fontId="44" fillId="10" borderId="22" xfId="0" applyNumberFormat="1" applyFont="1" applyFill="1" applyBorder="1" applyAlignment="1">
      <alignment horizontal="center"/>
    </xf>
    <xf numFmtId="164" fontId="44" fillId="10" borderId="21" xfId="0" applyNumberFormat="1" applyFont="1" applyFill="1" applyBorder="1" applyAlignment="1">
      <alignment horizontal="center"/>
    </xf>
    <xf numFmtId="0" fontId="45" fillId="6" borderId="5" xfId="0" applyFont="1" applyFill="1" applyBorder="1" applyAlignment="1">
      <alignment horizontal="center"/>
    </xf>
    <xf numFmtId="0" fontId="45" fillId="6" borderId="16" xfId="0" applyFont="1" applyFill="1" applyBorder="1" applyAlignment="1">
      <alignment horizontal="center"/>
    </xf>
    <xf numFmtId="0" fontId="45" fillId="6" borderId="29" xfId="0" applyFont="1" applyFill="1" applyBorder="1" applyAlignment="1">
      <alignment horizontal="center"/>
    </xf>
    <xf numFmtId="0" fontId="45" fillId="6" borderId="56" xfId="0" applyFont="1" applyFill="1" applyBorder="1" applyAlignment="1">
      <alignment horizontal="center"/>
    </xf>
    <xf numFmtId="0" fontId="44" fillId="6" borderId="5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4" fillId="6" borderId="0" xfId="0" applyFont="1" applyFill="1" applyBorder="1" applyAlignment="1">
      <alignment horizontal="center"/>
    </xf>
    <xf numFmtId="0" fontId="45" fillId="6" borderId="17" xfId="0" applyFont="1" applyFill="1" applyBorder="1" applyAlignment="1">
      <alignment horizontal="center"/>
    </xf>
    <xf numFmtId="0" fontId="45" fillId="6" borderId="18" xfId="0" applyFont="1" applyFill="1" applyBorder="1" applyAlignment="1">
      <alignment horizontal="center"/>
    </xf>
    <xf numFmtId="0" fontId="45" fillId="6" borderId="22" xfId="0" applyFont="1" applyFill="1" applyBorder="1" applyAlignment="1">
      <alignment horizontal="center"/>
    </xf>
    <xf numFmtId="0" fontId="45" fillId="6" borderId="57" xfId="0" applyFont="1" applyFill="1" applyBorder="1" applyAlignment="1">
      <alignment horizontal="center"/>
    </xf>
    <xf numFmtId="0" fontId="44" fillId="6" borderId="17" xfId="0" applyFont="1" applyFill="1" applyBorder="1" applyAlignment="1">
      <alignment horizontal="center"/>
    </xf>
    <xf numFmtId="0" fontId="44" fillId="9" borderId="97" xfId="0" applyFont="1" applyFill="1" applyBorder="1" applyAlignment="1">
      <alignment horizontal="center"/>
    </xf>
    <xf numFmtId="0" fontId="44" fillId="9" borderId="0" xfId="0" applyFont="1" applyFill="1" applyBorder="1" applyAlignment="1">
      <alignment horizontal="center"/>
    </xf>
    <xf numFmtId="0" fontId="45" fillId="6" borderId="43" xfId="0" applyFont="1" applyFill="1" applyBorder="1" applyAlignment="1">
      <alignment horizontal="center"/>
    </xf>
    <xf numFmtId="0" fontId="44" fillId="6" borderId="29" xfId="0" applyFont="1" applyFill="1" applyBorder="1" applyAlignment="1">
      <alignment horizontal="center"/>
    </xf>
    <xf numFmtId="0" fontId="44" fillId="10" borderId="2" xfId="0" applyFont="1" applyFill="1" applyBorder="1" applyAlignment="1">
      <alignment horizontal="center"/>
    </xf>
    <xf numFmtId="16" fontId="44" fillId="10" borderId="0" xfId="0" applyNumberFormat="1" applyFont="1" applyFill="1" applyBorder="1" applyAlignment="1">
      <alignment horizontal="center"/>
    </xf>
    <xf numFmtId="0" fontId="45" fillId="6" borderId="21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6" fillId="0" borderId="0" xfId="0" applyFont="1"/>
    <xf numFmtId="0" fontId="44" fillId="10" borderId="3" xfId="0" applyFont="1" applyFill="1" applyBorder="1" applyAlignment="1">
      <alignment horizontal="center"/>
    </xf>
    <xf numFmtId="16" fontId="44" fillId="10" borderId="29" xfId="0" applyNumberFormat="1" applyFont="1" applyFill="1" applyBorder="1" applyAlignment="1">
      <alignment horizontal="center"/>
    </xf>
    <xf numFmtId="0" fontId="47" fillId="0" borderId="0" xfId="0" applyFont="1"/>
    <xf numFmtId="0" fontId="25" fillId="12" borderId="69" xfId="0" applyFont="1" applyFill="1" applyBorder="1" applyAlignment="1">
      <alignment horizontal="center"/>
    </xf>
    <xf numFmtId="0" fontId="25" fillId="12" borderId="59" xfId="0" applyFont="1" applyFill="1" applyBorder="1" applyAlignment="1">
      <alignment horizontal="center"/>
    </xf>
    <xf numFmtId="0" fontId="25" fillId="12" borderId="102" xfId="0" applyFont="1" applyFill="1" applyBorder="1" applyAlignment="1">
      <alignment horizontal="center"/>
    </xf>
    <xf numFmtId="0" fontId="25" fillId="12" borderId="104" xfId="0" applyFont="1" applyFill="1" applyBorder="1" applyAlignment="1">
      <alignment horizontal="center"/>
    </xf>
    <xf numFmtId="0" fontId="25" fillId="12" borderId="8" xfId="0" applyFont="1" applyFill="1" applyBorder="1" applyAlignment="1">
      <alignment horizontal="center"/>
    </xf>
    <xf numFmtId="0" fontId="25" fillId="12" borderId="54" xfId="0" applyFont="1" applyFill="1" applyBorder="1" applyAlignment="1">
      <alignment horizontal="center"/>
    </xf>
    <xf numFmtId="0" fontId="44" fillId="4" borderId="72" xfId="0" applyFont="1" applyFill="1" applyBorder="1" applyAlignment="1">
      <alignment horizontal="center"/>
    </xf>
    <xf numFmtId="16" fontId="44" fillId="4" borderId="22" xfId="0" applyNumberFormat="1" applyFont="1" applyFill="1" applyBorder="1" applyAlignment="1">
      <alignment horizontal="center"/>
    </xf>
    <xf numFmtId="164" fontId="44" fillId="4" borderId="22" xfId="0" applyNumberFormat="1" applyFont="1" applyFill="1" applyBorder="1" applyAlignment="1">
      <alignment horizontal="center"/>
    </xf>
    <xf numFmtId="0" fontId="44" fillId="5" borderId="40" xfId="0" applyFont="1" applyFill="1" applyBorder="1" applyAlignment="1">
      <alignment horizontal="center"/>
    </xf>
    <xf numFmtId="0" fontId="44" fillId="4" borderId="17" xfId="0" applyFont="1" applyFill="1" applyBorder="1" applyAlignment="1">
      <alignment horizontal="center"/>
    </xf>
    <xf numFmtId="0" fontId="44" fillId="4" borderId="18" xfId="0" applyFont="1" applyFill="1" applyBorder="1" applyAlignment="1">
      <alignment horizontal="center"/>
    </xf>
    <xf numFmtId="0" fontId="44" fillId="4" borderId="57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4" borderId="20" xfId="0" applyFont="1" applyFill="1" applyBorder="1" applyAlignment="1">
      <alignment horizontal="center"/>
    </xf>
    <xf numFmtId="0" fontId="44" fillId="0" borderId="0" xfId="0" applyFont="1"/>
    <xf numFmtId="0" fontId="44" fillId="4" borderId="68" xfId="0" applyFont="1" applyFill="1" applyBorder="1" applyAlignment="1">
      <alignment horizontal="center"/>
    </xf>
    <xf numFmtId="16" fontId="44" fillId="4" borderId="10" xfId="0" applyNumberFormat="1" applyFont="1" applyFill="1" applyBorder="1" applyAlignment="1">
      <alignment horizontal="center"/>
    </xf>
    <xf numFmtId="164" fontId="44" fillId="4" borderId="10" xfId="0" applyNumberFormat="1" applyFont="1" applyFill="1" applyBorder="1" applyAlignment="1">
      <alignment horizontal="center"/>
    </xf>
    <xf numFmtId="0" fontId="44" fillId="5" borderId="19" xfId="0" applyFont="1" applyFill="1" applyBorder="1" applyAlignment="1">
      <alignment horizontal="center"/>
    </xf>
    <xf numFmtId="0" fontId="44" fillId="4" borderId="4" xfId="0" applyFont="1" applyFill="1" applyBorder="1" applyAlignment="1">
      <alignment horizontal="center"/>
    </xf>
    <xf numFmtId="0" fontId="44" fillId="4" borderId="11" xfId="0" applyFont="1" applyFill="1" applyBorder="1" applyAlignment="1">
      <alignment horizontal="center"/>
    </xf>
    <xf numFmtId="0" fontId="44" fillId="4" borderId="58" xfId="0" applyFont="1" applyFill="1" applyBorder="1" applyAlignment="1">
      <alignment horizontal="center"/>
    </xf>
    <xf numFmtId="0" fontId="25" fillId="12" borderId="106" xfId="0" applyFont="1" applyFill="1" applyBorder="1" applyAlignment="1">
      <alignment horizontal="center"/>
    </xf>
    <xf numFmtId="0" fontId="47" fillId="8" borderId="0" xfId="0" applyFont="1" applyFill="1"/>
    <xf numFmtId="0" fontId="25" fillId="8" borderId="0" xfId="0" applyFont="1" applyFill="1" applyAlignment="1">
      <alignment horizontal="center"/>
    </xf>
    <xf numFmtId="0" fontId="38" fillId="0" borderId="5" xfId="0" applyFont="1" applyBorder="1" applyAlignment="1">
      <alignment horizontal="center"/>
    </xf>
    <xf numFmtId="0" fontId="45" fillId="4" borderId="17" xfId="0" applyFont="1" applyFill="1" applyBorder="1" applyAlignment="1">
      <alignment horizontal="center"/>
    </xf>
    <xf numFmtId="0" fontId="45" fillId="4" borderId="22" xfId="0" applyFont="1" applyFill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5" fillId="4" borderId="4" xfId="0" applyFont="1" applyFill="1" applyBorder="1" applyAlignment="1">
      <alignment horizontal="center"/>
    </xf>
    <xf numFmtId="0" fontId="50" fillId="0" borderId="89" xfId="0" applyFont="1" applyBorder="1" applyAlignment="1">
      <alignment horizontal="center"/>
    </xf>
    <xf numFmtId="0" fontId="41" fillId="8" borderId="61" xfId="0" applyFont="1" applyFill="1" applyBorder="1" applyAlignment="1">
      <alignment horizontal="center"/>
    </xf>
    <xf numFmtId="0" fontId="51" fillId="12" borderId="61" xfId="0" applyFont="1" applyFill="1" applyBorder="1" applyAlignment="1">
      <alignment horizontal="center"/>
    </xf>
    <xf numFmtId="0" fontId="45" fillId="4" borderId="18" xfId="0" applyFont="1" applyFill="1" applyBorder="1" applyAlignment="1">
      <alignment horizontal="center"/>
    </xf>
    <xf numFmtId="0" fontId="41" fillId="8" borderId="62" xfId="0" applyFont="1" applyFill="1" applyBorder="1" applyAlignment="1">
      <alignment horizontal="center"/>
    </xf>
    <xf numFmtId="0" fontId="51" fillId="12" borderId="62" xfId="0" applyFont="1" applyFill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48" fillId="0" borderId="8" xfId="0" applyFont="1" applyBorder="1" applyAlignment="1">
      <alignment horizontal="center"/>
    </xf>
    <xf numFmtId="0" fontId="49" fillId="0" borderId="8" xfId="0" applyFont="1" applyBorder="1" applyAlignment="1">
      <alignment horizontal="center"/>
    </xf>
    <xf numFmtId="0" fontId="45" fillId="4" borderId="11" xfId="0" applyFont="1" applyFill="1" applyBorder="1" applyAlignment="1">
      <alignment horizontal="center"/>
    </xf>
    <xf numFmtId="0" fontId="50" fillId="0" borderId="90" xfId="0" applyFont="1" applyBorder="1" applyAlignment="1">
      <alignment horizontal="center"/>
    </xf>
    <xf numFmtId="0" fontId="38" fillId="0" borderId="37" xfId="0" applyFont="1" applyBorder="1" applyAlignment="1">
      <alignment horizontal="center"/>
    </xf>
    <xf numFmtId="0" fontId="45" fillId="4" borderId="38" xfId="0" applyFont="1" applyFill="1" applyBorder="1" applyAlignment="1">
      <alignment horizontal="center"/>
    </xf>
    <xf numFmtId="0" fontId="49" fillId="0" borderId="35" xfId="0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5" fillId="4" borderId="42" xfId="0" applyFont="1" applyFill="1" applyBorder="1" applyAlignment="1">
      <alignment horizontal="center"/>
    </xf>
    <xf numFmtId="0" fontId="50" fillId="0" borderId="94" xfId="0" applyFont="1" applyBorder="1" applyAlignment="1">
      <alignment horizontal="center"/>
    </xf>
    <xf numFmtId="0" fontId="41" fillId="8" borderId="95" xfId="0" applyFont="1" applyFill="1" applyBorder="1" applyAlignment="1">
      <alignment horizontal="center"/>
    </xf>
    <xf numFmtId="0" fontId="51" fillId="12" borderId="95" xfId="0" applyFont="1" applyFill="1" applyBorder="1" applyAlignment="1">
      <alignment horizontal="center"/>
    </xf>
    <xf numFmtId="16" fontId="36" fillId="2" borderId="15" xfId="0" applyNumberFormat="1" applyFont="1" applyFill="1" applyBorder="1" applyAlignment="1">
      <alignment horizontal="center"/>
    </xf>
    <xf numFmtId="164" fontId="36" fillId="2" borderId="13" xfId="0" applyNumberFormat="1" applyFont="1" applyFill="1" applyBorder="1" applyAlignment="1">
      <alignment horizontal="center"/>
    </xf>
    <xf numFmtId="0" fontId="45" fillId="5" borderId="40" xfId="0" applyFont="1" applyFill="1" applyBorder="1" applyAlignment="1">
      <alignment horizontal="center"/>
    </xf>
    <xf numFmtId="0" fontId="38" fillId="5" borderId="13" xfId="0" applyFont="1" applyFill="1" applyBorder="1" applyAlignment="1">
      <alignment horizontal="center"/>
    </xf>
    <xf numFmtId="0" fontId="49" fillId="5" borderId="13" xfId="0" applyFont="1" applyFill="1" applyBorder="1" applyAlignment="1">
      <alignment horizontal="center"/>
    </xf>
    <xf numFmtId="0" fontId="48" fillId="5" borderId="13" xfId="0" applyFont="1" applyFill="1" applyBorder="1" applyAlignment="1">
      <alignment horizontal="center"/>
    </xf>
    <xf numFmtId="0" fontId="45" fillId="5" borderId="19" xfId="0" applyFont="1" applyFill="1" applyBorder="1" applyAlignment="1">
      <alignment horizontal="center"/>
    </xf>
    <xf numFmtId="0" fontId="50" fillId="5" borderId="88" xfId="0" applyFont="1" applyFill="1" applyBorder="1" applyAlignment="1">
      <alignment horizontal="center"/>
    </xf>
    <xf numFmtId="0" fontId="41" fillId="5" borderId="106" xfId="0" applyFont="1" applyFill="1" applyBorder="1" applyAlignment="1">
      <alignment horizontal="center"/>
    </xf>
    <xf numFmtId="0" fontId="51" fillId="12" borderId="106" xfId="0" applyFont="1" applyFill="1" applyBorder="1" applyAlignment="1">
      <alignment horizontal="center"/>
    </xf>
    <xf numFmtId="0" fontId="45" fillId="4" borderId="20" xfId="0" applyFont="1" applyFill="1" applyBorder="1" applyAlignment="1">
      <alignment horizontal="center"/>
    </xf>
    <xf numFmtId="0" fontId="41" fillId="8" borderId="106" xfId="0" applyFont="1" applyFill="1" applyBorder="1" applyAlignment="1">
      <alignment horizontal="center"/>
    </xf>
    <xf numFmtId="0" fontId="38" fillId="0" borderId="81" xfId="0" applyFont="1" applyBorder="1" applyAlignment="1">
      <alignment horizontal="center"/>
    </xf>
    <xf numFmtId="0" fontId="38" fillId="0" borderId="79" xfId="0" applyFont="1" applyBorder="1" applyAlignment="1">
      <alignment horizontal="center"/>
    </xf>
    <xf numFmtId="0" fontId="45" fillId="4" borderId="82" xfId="0" applyFont="1" applyFill="1" applyBorder="1" applyAlignment="1">
      <alignment horizontal="center"/>
    </xf>
    <xf numFmtId="0" fontId="49" fillId="0" borderId="79" xfId="0" applyFont="1" applyBorder="1" applyAlignment="1">
      <alignment horizontal="center"/>
    </xf>
    <xf numFmtId="0" fontId="48" fillId="0" borderId="79" xfId="0" applyFont="1" applyBorder="1" applyAlignment="1">
      <alignment horizontal="center"/>
    </xf>
    <xf numFmtId="0" fontId="45" fillId="4" borderId="80" xfId="0" applyFont="1" applyFill="1" applyBorder="1" applyAlignment="1">
      <alignment horizontal="center"/>
    </xf>
    <xf numFmtId="0" fontId="50" fillId="0" borderId="98" xfId="0" applyFont="1" applyBorder="1" applyAlignment="1">
      <alignment horizontal="center"/>
    </xf>
    <xf numFmtId="0" fontId="41" fillId="8" borderId="107" xfId="0" applyFont="1" applyFill="1" applyBorder="1" applyAlignment="1">
      <alignment horizontal="center"/>
    </xf>
    <xf numFmtId="0" fontId="51" fillId="12" borderId="107" xfId="0" applyFont="1" applyFill="1" applyBorder="1" applyAlignment="1">
      <alignment horizontal="center"/>
    </xf>
    <xf numFmtId="0" fontId="50" fillId="4" borderId="41" xfId="0" applyFont="1" applyFill="1" applyBorder="1" applyAlignment="1">
      <alignment horizontal="center"/>
    </xf>
    <xf numFmtId="0" fontId="41" fillId="0" borderId="61" xfId="0" applyFont="1" applyBorder="1" applyAlignment="1">
      <alignment horizontal="center"/>
    </xf>
    <xf numFmtId="0" fontId="50" fillId="4" borderId="11" xfId="0" applyFont="1" applyFill="1" applyBorder="1" applyAlignment="1">
      <alignment horizontal="center"/>
    </xf>
    <xf numFmtId="0" fontId="41" fillId="0" borderId="62" xfId="0" applyFont="1" applyBorder="1" applyAlignment="1">
      <alignment horizontal="center"/>
    </xf>
    <xf numFmtId="0" fontId="49" fillId="0" borderId="54" xfId="0" applyFont="1" applyBorder="1" applyAlignment="1">
      <alignment horizontal="center"/>
    </xf>
    <xf numFmtId="0" fontId="52" fillId="4" borderId="20" xfId="0" applyFont="1" applyFill="1" applyBorder="1" applyAlignment="1">
      <alignment horizontal="center"/>
    </xf>
    <xf numFmtId="16" fontId="52" fillId="4" borderId="22" xfId="0" applyNumberFormat="1" applyFont="1" applyFill="1" applyBorder="1" applyAlignment="1">
      <alignment horizontal="center"/>
    </xf>
    <xf numFmtId="164" fontId="44" fillId="4" borderId="21" xfId="0" applyNumberFormat="1" applyFont="1" applyFill="1" applyBorder="1" applyAlignment="1">
      <alignment horizontal="center"/>
    </xf>
    <xf numFmtId="0" fontId="45" fillId="4" borderId="57" xfId="0" applyFont="1" applyFill="1" applyBorder="1" applyAlignment="1">
      <alignment horizontal="center"/>
    </xf>
    <xf numFmtId="0" fontId="44" fillId="4" borderId="1" xfId="0" applyFont="1" applyFill="1" applyBorder="1" applyAlignment="1">
      <alignment horizontal="center"/>
    </xf>
    <xf numFmtId="164" fontId="44" fillId="4" borderId="27" xfId="0" applyNumberFormat="1" applyFont="1" applyFill="1" applyBorder="1" applyAlignment="1">
      <alignment horizontal="center"/>
    </xf>
    <xf numFmtId="0" fontId="45" fillId="4" borderId="8" xfId="0" applyFont="1" applyFill="1" applyBorder="1" applyAlignment="1">
      <alignment horizontal="center"/>
    </xf>
    <xf numFmtId="0" fontId="45" fillId="4" borderId="58" xfId="0" applyFont="1" applyFill="1" applyBorder="1" applyAlignment="1">
      <alignment horizontal="center"/>
    </xf>
    <xf numFmtId="0" fontId="42" fillId="0" borderId="61" xfId="0" applyFont="1" applyBorder="1" applyAlignment="1">
      <alignment horizontal="center"/>
    </xf>
    <xf numFmtId="0" fontId="25" fillId="0" borderId="69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25" fillId="0" borderId="102" xfId="0" applyFont="1" applyBorder="1" applyAlignment="1">
      <alignment horizontal="center"/>
    </xf>
    <xf numFmtId="0" fontId="51" fillId="0" borderId="61" xfId="0" applyFont="1" applyBorder="1" applyAlignment="1">
      <alignment horizontal="center"/>
    </xf>
    <xf numFmtId="0" fontId="35" fillId="0" borderId="0" xfId="0" applyFont="1" applyAlignment="1"/>
    <xf numFmtId="0" fontId="3" fillId="0" borderId="0" xfId="0" applyFont="1" applyAlignment="1">
      <alignment horizontal="center"/>
    </xf>
    <xf numFmtId="0" fontId="53" fillId="2" borderId="67" xfId="0" applyFont="1" applyFill="1" applyBorder="1" applyAlignment="1">
      <alignment horizontal="center"/>
    </xf>
    <xf numFmtId="0" fontId="54" fillId="2" borderId="67" xfId="0" applyFont="1" applyFill="1" applyBorder="1" applyAlignment="1">
      <alignment horizontal="center"/>
    </xf>
    <xf numFmtId="0" fontId="54" fillId="2" borderId="68" xfId="0" applyFont="1" applyFill="1" applyBorder="1" applyAlignment="1">
      <alignment horizontal="center"/>
    </xf>
    <xf numFmtId="0" fontId="54" fillId="3" borderId="69" xfId="0" applyFont="1" applyFill="1" applyBorder="1" applyAlignment="1">
      <alignment horizontal="center"/>
    </xf>
    <xf numFmtId="0" fontId="42" fillId="4" borderId="72" xfId="0" applyFont="1" applyFill="1" applyBorder="1" applyAlignment="1">
      <alignment horizontal="center"/>
    </xf>
    <xf numFmtId="0" fontId="37" fillId="4" borderId="72" xfId="0" applyFont="1" applyFill="1" applyBorder="1" applyAlignment="1">
      <alignment horizontal="center"/>
    </xf>
    <xf numFmtId="0" fontId="41" fillId="4" borderId="72" xfId="0" applyFont="1" applyFill="1" applyBorder="1" applyAlignment="1">
      <alignment horizontal="center"/>
    </xf>
    <xf numFmtId="0" fontId="43" fillId="4" borderId="72" xfId="0" applyFont="1" applyFill="1" applyBorder="1" applyAlignment="1">
      <alignment horizontal="center"/>
    </xf>
    <xf numFmtId="0" fontId="50" fillId="2" borderId="73" xfId="0" applyFont="1" applyFill="1" applyBorder="1" applyAlignment="1">
      <alignment horizontal="center"/>
    </xf>
    <xf numFmtId="0" fontId="42" fillId="9" borderId="69" xfId="0" applyFont="1" applyFill="1" applyBorder="1" applyAlignment="1">
      <alignment horizontal="center"/>
    </xf>
    <xf numFmtId="0" fontId="51" fillId="0" borderId="69" xfId="0" applyFont="1" applyBorder="1" applyAlignment="1">
      <alignment horizontal="center"/>
    </xf>
    <xf numFmtId="0" fontId="53" fillId="2" borderId="7" xfId="0" applyFont="1" applyFill="1" applyBorder="1" applyAlignment="1">
      <alignment horizontal="center"/>
    </xf>
    <xf numFmtId="0" fontId="54" fillId="2" borderId="7" xfId="0" applyFont="1" applyFill="1" applyBorder="1" applyAlignment="1">
      <alignment horizontal="center"/>
    </xf>
    <xf numFmtId="0" fontId="54" fillId="2" borderId="10" xfId="0" applyFont="1" applyFill="1" applyBorder="1" applyAlignment="1">
      <alignment horizontal="center"/>
    </xf>
    <xf numFmtId="0" fontId="54" fillId="3" borderId="59" xfId="0" applyFont="1" applyFill="1" applyBorder="1" applyAlignment="1">
      <alignment horizontal="center"/>
    </xf>
    <xf numFmtId="16" fontId="42" fillId="4" borderId="22" xfId="0" applyNumberFormat="1" applyFont="1" applyFill="1" applyBorder="1" applyAlignment="1">
      <alignment horizontal="center"/>
    </xf>
    <xf numFmtId="16" fontId="37" fillId="4" borderId="22" xfId="0" applyNumberFormat="1" applyFont="1" applyFill="1" applyBorder="1" applyAlignment="1">
      <alignment horizontal="center"/>
    </xf>
    <xf numFmtId="16" fontId="41" fillId="4" borderId="22" xfId="0" applyNumberFormat="1" applyFont="1" applyFill="1" applyBorder="1" applyAlignment="1">
      <alignment horizontal="center"/>
    </xf>
    <xf numFmtId="16" fontId="43" fillId="4" borderId="22" xfId="0" applyNumberFormat="1" applyFont="1" applyFill="1" applyBorder="1" applyAlignment="1">
      <alignment horizontal="center"/>
    </xf>
    <xf numFmtId="0" fontId="50" fillId="2" borderId="63" xfId="0" applyFont="1" applyFill="1" applyBorder="1" applyAlignment="1">
      <alignment horizontal="center"/>
    </xf>
    <xf numFmtId="0" fontId="42" fillId="9" borderId="59" xfId="0" applyFont="1" applyFill="1" applyBorder="1" applyAlignment="1">
      <alignment horizontal="center"/>
    </xf>
    <xf numFmtId="0" fontId="51" fillId="0" borderId="59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49" fillId="0" borderId="4" xfId="0" applyFont="1" applyBorder="1"/>
    <xf numFmtId="0" fontId="49" fillId="3" borderId="61" xfId="0" applyFont="1" applyFill="1" applyBorder="1" applyAlignment="1">
      <alignment horizontal="center"/>
    </xf>
    <xf numFmtId="0" fontId="54" fillId="0" borderId="5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42" fillId="4" borderId="17" xfId="0" applyFont="1" applyFill="1" applyBorder="1" applyAlignment="1">
      <alignment horizontal="center"/>
    </xf>
    <xf numFmtId="0" fontId="49" fillId="0" borderId="5" xfId="0" applyFont="1" applyBorder="1" applyAlignment="1">
      <alignment horizontal="center"/>
    </xf>
    <xf numFmtId="0" fontId="41" fillId="4" borderId="17" xfId="0" applyFont="1" applyFill="1" applyBorder="1" applyAlignment="1">
      <alignment horizontal="center"/>
    </xf>
    <xf numFmtId="0" fontId="55" fillId="4" borderId="17" xfId="0" applyFont="1" applyFill="1" applyBorder="1" applyAlignment="1">
      <alignment horizontal="center"/>
    </xf>
    <xf numFmtId="0" fontId="50" fillId="2" borderId="65" xfId="0" applyFont="1" applyFill="1" applyBorder="1" applyAlignment="1">
      <alignment horizontal="center"/>
    </xf>
    <xf numFmtId="0" fontId="53" fillId="0" borderId="8" xfId="0" applyFont="1" applyBorder="1" applyAlignment="1">
      <alignment horizontal="center"/>
    </xf>
    <xf numFmtId="0" fontId="56" fillId="0" borderId="11" xfId="0" applyFont="1" applyBorder="1"/>
    <xf numFmtId="0" fontId="49" fillId="3" borderId="62" xfId="0" applyFont="1" applyFill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8" xfId="0" applyFont="1" applyBorder="1" applyAlignment="1">
      <alignment horizontal="center"/>
    </xf>
    <xf numFmtId="0" fontId="42" fillId="4" borderId="18" xfId="0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1" fillId="4" borderId="18" xfId="0" applyFont="1" applyFill="1" applyBorder="1" applyAlignment="1">
      <alignment horizontal="center"/>
    </xf>
    <xf numFmtId="0" fontId="55" fillId="4" borderId="18" xfId="0" applyFont="1" applyFill="1" applyBorder="1" applyAlignment="1">
      <alignment horizontal="center"/>
    </xf>
    <xf numFmtId="0" fontId="42" fillId="0" borderId="62" xfId="0" applyFont="1" applyBorder="1" applyAlignment="1">
      <alignment horizontal="center"/>
    </xf>
    <xf numFmtId="0" fontId="51" fillId="0" borderId="62" xfId="0" applyFont="1" applyBorder="1" applyAlignment="1">
      <alignment horizontal="center"/>
    </xf>
    <xf numFmtId="0" fontId="49" fillId="0" borderId="11" xfId="0" applyFont="1" applyBorder="1"/>
    <xf numFmtId="0" fontId="53" fillId="0" borderId="54" xfId="0" applyFont="1" applyBorder="1" applyAlignment="1">
      <alignment horizontal="center"/>
    </xf>
    <xf numFmtId="0" fontId="56" fillId="0" borderId="58" xfId="0" applyFont="1" applyBorder="1"/>
    <xf numFmtId="0" fontId="49" fillId="3" borderId="96" xfId="0" applyFont="1" applyFill="1" applyBorder="1" applyAlignment="1">
      <alignment horizontal="center"/>
    </xf>
    <xf numFmtId="0" fontId="54" fillId="0" borderId="56" xfId="0" applyFont="1" applyBorder="1" applyAlignment="1">
      <alignment horizontal="center"/>
    </xf>
    <xf numFmtId="0" fontId="54" fillId="0" borderId="54" xfId="0" applyFont="1" applyBorder="1" applyAlignment="1">
      <alignment horizontal="center"/>
    </xf>
    <xf numFmtId="0" fontId="42" fillId="4" borderId="57" xfId="0" applyFont="1" applyFill="1" applyBorder="1" applyAlignment="1">
      <alignment horizontal="center"/>
    </xf>
    <xf numFmtId="0" fontId="49" fillId="0" borderId="56" xfId="0" applyFont="1" applyBorder="1" applyAlignment="1">
      <alignment horizontal="center"/>
    </xf>
    <xf numFmtId="0" fontId="41" fillId="4" borderId="57" xfId="0" applyFont="1" applyFill="1" applyBorder="1" applyAlignment="1">
      <alignment horizontal="center"/>
    </xf>
    <xf numFmtId="0" fontId="55" fillId="4" borderId="57" xfId="0" applyFont="1" applyFill="1" applyBorder="1" applyAlignment="1">
      <alignment horizontal="center"/>
    </xf>
    <xf numFmtId="0" fontId="41" fillId="4" borderId="54" xfId="0" applyFont="1" applyFill="1" applyBorder="1" applyAlignment="1">
      <alignment horizontal="center"/>
    </xf>
    <xf numFmtId="0" fontId="50" fillId="2" borderId="103" xfId="0" applyFont="1" applyFill="1" applyBorder="1" applyAlignment="1">
      <alignment horizontal="center"/>
    </xf>
    <xf numFmtId="0" fontId="42" fillId="0" borderId="96" xfId="0" applyFont="1" applyBorder="1" applyAlignment="1">
      <alignment horizontal="center"/>
    </xf>
    <xf numFmtId="0" fontId="51" fillId="0" borderId="9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57" fillId="0" borderId="0" xfId="0" applyFont="1"/>
    <xf numFmtId="0" fontId="2" fillId="4" borderId="20" xfId="0" applyFont="1" applyFill="1" applyBorder="1" applyAlignment="1">
      <alignment horizontal="center"/>
    </xf>
    <xf numFmtId="16" fontId="2" fillId="4" borderId="22" xfId="0" applyNumberFormat="1" applyFont="1" applyFill="1" applyBorder="1" applyAlignment="1">
      <alignment horizontal="center"/>
    </xf>
    <xf numFmtId="164" fontId="58" fillId="4" borderId="21" xfId="0" applyNumberFormat="1" applyFont="1" applyFill="1" applyBorder="1" applyAlignment="1">
      <alignment horizontal="center"/>
    </xf>
    <xf numFmtId="0" fontId="2" fillId="0" borderId="0" xfId="0" applyFont="1"/>
    <xf numFmtId="0" fontId="2" fillId="4" borderId="38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3" fillId="4" borderId="57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56" xfId="0" applyFont="1" applyBorder="1" applyAlignment="1">
      <alignment horizontal="center"/>
    </xf>
    <xf numFmtId="0" fontId="7" fillId="2" borderId="75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59" fillId="2" borderId="12" xfId="0" applyFont="1" applyFill="1" applyBorder="1" applyAlignment="1">
      <alignment horizontal="center"/>
    </xf>
    <xf numFmtId="0" fontId="36" fillId="2" borderId="12" xfId="0" applyFont="1" applyFill="1" applyBorder="1" applyAlignment="1">
      <alignment horizontal="center"/>
    </xf>
    <xf numFmtId="0" fontId="36" fillId="2" borderId="27" xfId="0" applyFont="1" applyFill="1" applyBorder="1" applyAlignment="1">
      <alignment horizontal="center"/>
    </xf>
    <xf numFmtId="0" fontId="36" fillId="3" borderId="60" xfId="0" applyFont="1" applyFill="1" applyBorder="1" applyAlignment="1">
      <alignment horizontal="center"/>
    </xf>
    <xf numFmtId="164" fontId="60" fillId="2" borderId="13" xfId="0" applyNumberFormat="1" applyFont="1" applyFill="1" applyBorder="1" applyAlignment="1">
      <alignment horizontal="center"/>
    </xf>
    <xf numFmtId="164" fontId="61" fillId="4" borderId="21" xfId="0" applyNumberFormat="1" applyFont="1" applyFill="1" applyBorder="1" applyAlignment="1">
      <alignment horizontal="center"/>
    </xf>
    <xf numFmtId="16" fontId="36" fillId="2" borderId="13" xfId="0" applyNumberFormat="1" applyFont="1" applyFill="1" applyBorder="1" applyAlignment="1">
      <alignment horizontal="center"/>
    </xf>
    <xf numFmtId="164" fontId="37" fillId="4" borderId="21" xfId="0" applyNumberFormat="1" applyFont="1" applyFill="1" applyBorder="1" applyAlignment="1">
      <alignment horizontal="center"/>
    </xf>
    <xf numFmtId="164" fontId="36" fillId="2" borderId="64" xfId="0" applyNumberFormat="1" applyFont="1" applyFill="1" applyBorder="1" applyAlignment="1">
      <alignment horizontal="center"/>
    </xf>
    <xf numFmtId="164" fontId="61" fillId="9" borderId="102" xfId="0" applyNumberFormat="1" applyFont="1" applyFill="1" applyBorder="1" applyAlignment="1">
      <alignment horizontal="center"/>
    </xf>
    <xf numFmtId="0" fontId="61" fillId="0" borderId="102" xfId="0" applyFont="1" applyBorder="1" applyAlignment="1">
      <alignment horizontal="center"/>
    </xf>
    <xf numFmtId="0" fontId="27" fillId="0" borderId="0" xfId="0" applyFont="1"/>
    <xf numFmtId="0" fontId="52" fillId="0" borderId="0" xfId="0" applyFont="1" applyAlignment="1">
      <alignment horizontal="center"/>
    </xf>
    <xf numFmtId="0" fontId="11" fillId="0" borderId="54" xfId="0" applyFont="1" applyBorder="1" applyAlignment="1">
      <alignment horizontal="center"/>
    </xf>
    <xf numFmtId="0" fontId="19" fillId="0" borderId="54" xfId="0" applyFont="1" applyBorder="1"/>
    <xf numFmtId="0" fontId="11" fillId="4" borderId="57" xfId="0" applyFont="1" applyFill="1" applyBorder="1" applyAlignment="1">
      <alignment horizontal="center"/>
    </xf>
    <xf numFmtId="0" fontId="11" fillId="4" borderId="58" xfId="0" applyFont="1" applyFill="1" applyBorder="1" applyAlignment="1">
      <alignment horizontal="center"/>
    </xf>
    <xf numFmtId="0" fontId="12" fillId="4" borderId="54" xfId="0" applyFont="1" applyFill="1" applyBorder="1" applyAlignment="1">
      <alignment horizontal="center"/>
    </xf>
    <xf numFmtId="16" fontId="54" fillId="2" borderId="15" xfId="0" quotePrefix="1" applyNumberFormat="1" applyFont="1" applyFill="1" applyBorder="1" applyAlignment="1">
      <alignment horizontal="center"/>
    </xf>
    <xf numFmtId="16" fontId="54" fillId="2" borderId="13" xfId="0" applyNumberFormat="1" applyFont="1" applyFill="1" applyBorder="1" applyAlignment="1">
      <alignment horizontal="center"/>
    </xf>
    <xf numFmtId="0" fontId="54" fillId="2" borderId="70" xfId="0" applyFont="1" applyFill="1" applyBorder="1" applyAlignment="1">
      <alignment horizontal="center"/>
    </xf>
    <xf numFmtId="0" fontId="54" fillId="2" borderId="71" xfId="0" applyFont="1" applyFill="1" applyBorder="1" applyAlignment="1">
      <alignment horizontal="center"/>
    </xf>
    <xf numFmtId="0" fontId="31" fillId="0" borderId="99" xfId="0" applyFont="1" applyBorder="1" applyAlignment="1">
      <alignment horizontal="center" vertical="center"/>
    </xf>
    <xf numFmtId="16" fontId="54" fillId="2" borderId="13" xfId="0" quotePrefix="1" applyNumberFormat="1" applyFont="1" applyFill="1" applyBorder="1" applyAlignment="1">
      <alignment horizontal="center"/>
    </xf>
    <xf numFmtId="16" fontId="1" fillId="2" borderId="15" xfId="0" quotePrefix="1" applyNumberFormat="1" applyFont="1" applyFill="1" applyBorder="1" applyAlignment="1">
      <alignment horizontal="center"/>
    </xf>
    <xf numFmtId="16" fontId="1" fillId="2" borderId="13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1" fillId="0" borderId="100" xfId="0" applyFont="1" applyBorder="1" applyAlignment="1">
      <alignment horizontal="center" vertical="center"/>
    </xf>
    <xf numFmtId="16" fontId="1" fillId="2" borderId="13" xfId="0" quotePrefix="1" applyNumberFormat="1" applyFont="1" applyFill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1" fillId="10" borderId="45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1" fillId="10" borderId="52" xfId="0" applyFont="1" applyFill="1" applyBorder="1" applyAlignment="1">
      <alignment horizontal="center"/>
    </xf>
    <xf numFmtId="16" fontId="1" fillId="10" borderId="19" xfId="0" quotePrefix="1" applyNumberFormat="1" applyFont="1" applyFill="1" applyBorder="1" applyAlignment="1">
      <alignment horizontal="center" vertical="distributed"/>
    </xf>
    <xf numFmtId="0" fontId="0" fillId="0" borderId="28" xfId="0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0" fontId="1" fillId="10" borderId="51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16" fontId="1" fillId="10" borderId="13" xfId="0" quotePrefix="1" applyNumberFormat="1" applyFont="1" applyFill="1" applyBorder="1" applyAlignment="1">
      <alignment horizontal="center"/>
    </xf>
    <xf numFmtId="16" fontId="1" fillId="10" borderId="13" xfId="0" applyNumberFormat="1" applyFont="1" applyFill="1" applyBorder="1" applyAlignment="1">
      <alignment horizontal="center"/>
    </xf>
    <xf numFmtId="16" fontId="7" fillId="2" borderId="26" xfId="0" quotePrefix="1" applyNumberFormat="1" applyFont="1" applyFill="1" applyBorder="1" applyAlignment="1">
      <alignment horizontal="center"/>
    </xf>
    <xf numFmtId="16" fontId="7" fillId="2" borderId="15" xfId="0" quotePrefix="1" applyNumberFormat="1" applyFont="1" applyFill="1" applyBorder="1" applyAlignment="1">
      <alignment horizontal="center"/>
    </xf>
    <xf numFmtId="0" fontId="7" fillId="2" borderId="84" xfId="0" applyFont="1" applyFill="1" applyBorder="1" applyAlignment="1">
      <alignment horizontal="center"/>
    </xf>
    <xf numFmtId="0" fontId="7" fillId="2" borderId="70" xfId="0" applyFont="1" applyFill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32" fillId="0" borderId="99" xfId="0" applyFont="1" applyBorder="1" applyAlignment="1">
      <alignment horizontal="center" vertical="center"/>
    </xf>
    <xf numFmtId="0" fontId="7" fillId="2" borderId="85" xfId="0" applyFont="1" applyFill="1" applyBorder="1" applyAlignment="1">
      <alignment horizontal="center"/>
    </xf>
    <xf numFmtId="0" fontId="1" fillId="2" borderId="85" xfId="0" applyFont="1" applyFill="1" applyBorder="1" applyAlignment="1">
      <alignment horizontal="center"/>
    </xf>
    <xf numFmtId="0" fontId="1" fillId="2" borderId="70" xfId="0" applyFont="1" applyFill="1" applyBorder="1" applyAlignment="1">
      <alignment horizontal="center"/>
    </xf>
    <xf numFmtId="16" fontId="1" fillId="2" borderId="26" xfId="0" quotePrefix="1" applyNumberFormat="1" applyFont="1" applyFill="1" applyBorder="1" applyAlignment="1">
      <alignment horizontal="center"/>
    </xf>
    <xf numFmtId="16" fontId="7" fillId="2" borderId="28" xfId="0" quotePrefix="1" applyNumberFormat="1" applyFont="1" applyFill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10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10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1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43125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678657</xdr:colOff>
      <xdr:row>0</xdr:row>
      <xdr:rowOff>1143000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43125" cy="114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23813</xdr:colOff>
      <xdr:row>2</xdr:row>
      <xdr:rowOff>452437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43125" cy="1143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412750</xdr:colOff>
      <xdr:row>2</xdr:row>
      <xdr:rowOff>508000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6167" cy="9948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412750</xdr:colOff>
      <xdr:row>3</xdr:row>
      <xdr:rowOff>10583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6167" cy="9948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412750</xdr:colOff>
      <xdr:row>2</xdr:row>
      <xdr:rowOff>338666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6167" cy="994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9"/>
  <sheetViews>
    <sheetView tabSelected="1" zoomScale="80" zoomScaleNormal="80" workbookViewId="0">
      <selection sqref="A1:AR1"/>
    </sheetView>
  </sheetViews>
  <sheetFormatPr defaultRowHeight="18.75" x14ac:dyDescent="0.3"/>
  <cols>
    <col min="1" max="1" width="4.25" style="2" customWidth="1"/>
    <col min="2" max="2" width="20.75" style="108" customWidth="1"/>
    <col min="3" max="3" width="9" style="91" customWidth="1"/>
    <col min="4" max="4" width="8.25" style="113" customWidth="1"/>
    <col min="5" max="5" width="7.5" customWidth="1"/>
    <col min="6" max="6" width="6.75" style="1" customWidth="1"/>
    <col min="7" max="12" width="5.375" style="1" customWidth="1"/>
    <col min="13" max="13" width="6.625" style="205" customWidth="1"/>
    <col min="14" max="19" width="5.375" style="1" customWidth="1"/>
    <col min="20" max="20" width="6.5" style="205" customWidth="1"/>
    <col min="21" max="26" width="5.375" style="1" customWidth="1"/>
    <col min="27" max="27" width="7.75" style="205" customWidth="1"/>
    <col min="28" max="33" width="5.375" style="1" customWidth="1"/>
    <col min="34" max="34" width="7" style="205" customWidth="1"/>
    <col min="35" max="40" width="5.375" style="1" customWidth="1"/>
    <col min="41" max="41" width="6.625" style="123" customWidth="1"/>
    <col min="42" max="47" width="5.75" style="1" customWidth="1"/>
    <col min="48" max="48" width="6.75" style="123" customWidth="1"/>
    <col min="49" max="54" width="5.75" style="1" customWidth="1"/>
    <col min="55" max="55" width="5.75" style="441" customWidth="1"/>
    <col min="56" max="61" width="5.75" style="1" customWidth="1"/>
    <col min="62" max="62" width="5.75" style="123" customWidth="1"/>
    <col min="63" max="68" width="5.75" style="1" customWidth="1"/>
    <col min="69" max="69" width="5.25" style="123" customWidth="1"/>
    <col min="70" max="70" width="8.875" style="51"/>
    <col min="71" max="71" width="9" style="123"/>
    <col min="72" max="72" width="9" style="136"/>
  </cols>
  <sheetData>
    <row r="1" spans="1:72" s="222" customFormat="1" ht="90" customHeight="1" thickBot="1" x14ac:dyDescent="0.6">
      <c r="A1" s="541" t="s">
        <v>175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1"/>
      <c r="AH1" s="541"/>
      <c r="AI1" s="541"/>
      <c r="AJ1" s="541"/>
      <c r="AK1" s="541"/>
      <c r="AL1" s="541"/>
      <c r="AM1" s="541"/>
      <c r="AN1" s="541"/>
      <c r="AO1" s="541"/>
      <c r="AP1" s="541"/>
      <c r="AQ1" s="541"/>
      <c r="AR1" s="541"/>
      <c r="AV1" s="440"/>
      <c r="BC1" s="440"/>
      <c r="BJ1" s="440"/>
      <c r="BQ1" s="440"/>
      <c r="BS1" s="228"/>
      <c r="BT1" s="136"/>
    </row>
    <row r="2" spans="1:72" ht="24" thickTop="1" thickBot="1" x14ac:dyDescent="0.5">
      <c r="A2" s="115"/>
      <c r="B2" s="116"/>
      <c r="C2" s="442" t="s">
        <v>3</v>
      </c>
      <c r="D2" s="443"/>
      <c r="E2" s="444"/>
      <c r="F2" s="445"/>
      <c r="G2" s="539" t="s">
        <v>17</v>
      </c>
      <c r="H2" s="540"/>
      <c r="I2" s="540"/>
      <c r="J2" s="540"/>
      <c r="K2" s="540"/>
      <c r="L2" s="540"/>
      <c r="M2" s="446"/>
      <c r="N2" s="540" t="s">
        <v>18</v>
      </c>
      <c r="O2" s="540"/>
      <c r="P2" s="540"/>
      <c r="Q2" s="540"/>
      <c r="R2" s="540"/>
      <c r="S2" s="540"/>
      <c r="T2" s="446"/>
      <c r="U2" s="539" t="s">
        <v>21</v>
      </c>
      <c r="V2" s="540"/>
      <c r="W2" s="540"/>
      <c r="X2" s="540"/>
      <c r="Y2" s="540"/>
      <c r="Z2" s="540"/>
      <c r="AA2" s="446"/>
      <c r="AB2" s="539" t="s">
        <v>23</v>
      </c>
      <c r="AC2" s="540"/>
      <c r="AD2" s="540"/>
      <c r="AE2" s="540"/>
      <c r="AF2" s="540"/>
      <c r="AG2" s="540"/>
      <c r="AH2" s="447" t="s">
        <v>165</v>
      </c>
      <c r="AI2" s="539" t="s">
        <v>25</v>
      </c>
      <c r="AJ2" s="540"/>
      <c r="AK2" s="540"/>
      <c r="AL2" s="540"/>
      <c r="AM2" s="540"/>
      <c r="AN2" s="540"/>
      <c r="AO2" s="448"/>
      <c r="AP2" s="539" t="s">
        <v>27</v>
      </c>
      <c r="AQ2" s="540"/>
      <c r="AR2" s="540"/>
      <c r="AS2" s="540"/>
      <c r="AT2" s="540"/>
      <c r="AU2" s="540"/>
      <c r="AV2" s="448"/>
      <c r="AW2" s="539" t="s">
        <v>29</v>
      </c>
      <c r="AX2" s="540"/>
      <c r="AY2" s="540"/>
      <c r="AZ2" s="540"/>
      <c r="BA2" s="540"/>
      <c r="BB2" s="540"/>
      <c r="BC2" s="449"/>
      <c r="BD2" s="539" t="s">
        <v>31</v>
      </c>
      <c r="BE2" s="540"/>
      <c r="BF2" s="540"/>
      <c r="BG2" s="540"/>
      <c r="BH2" s="540"/>
      <c r="BI2" s="540"/>
      <c r="BJ2" s="448"/>
      <c r="BK2" s="539" t="s">
        <v>33</v>
      </c>
      <c r="BL2" s="540"/>
      <c r="BM2" s="540"/>
      <c r="BN2" s="540"/>
      <c r="BO2" s="540"/>
      <c r="BP2" s="540"/>
      <c r="BQ2" s="448"/>
      <c r="BR2" s="450"/>
      <c r="BS2" s="451" t="s">
        <v>189</v>
      </c>
      <c r="BT2" s="452"/>
    </row>
    <row r="3" spans="1:72" ht="23.25" thickBot="1" x14ac:dyDescent="0.5">
      <c r="A3" s="118"/>
      <c r="B3" s="109" t="s">
        <v>14</v>
      </c>
      <c r="C3" s="453" t="s">
        <v>4</v>
      </c>
      <c r="D3" s="454" t="s">
        <v>6</v>
      </c>
      <c r="E3" s="455"/>
      <c r="F3" s="456" t="s">
        <v>7</v>
      </c>
      <c r="G3" s="537" t="s">
        <v>20</v>
      </c>
      <c r="H3" s="538"/>
      <c r="I3" s="538"/>
      <c r="J3" s="538"/>
      <c r="K3" s="538"/>
      <c r="L3" s="538"/>
      <c r="M3" s="457"/>
      <c r="N3" s="542" t="s">
        <v>19</v>
      </c>
      <c r="O3" s="538"/>
      <c r="P3" s="538"/>
      <c r="Q3" s="538"/>
      <c r="R3" s="538"/>
      <c r="S3" s="538"/>
      <c r="T3" s="457"/>
      <c r="U3" s="537" t="s">
        <v>22</v>
      </c>
      <c r="V3" s="538"/>
      <c r="W3" s="538"/>
      <c r="X3" s="538"/>
      <c r="Y3" s="538"/>
      <c r="Z3" s="538"/>
      <c r="AA3" s="457"/>
      <c r="AB3" s="537" t="s">
        <v>24</v>
      </c>
      <c r="AC3" s="538"/>
      <c r="AD3" s="538"/>
      <c r="AE3" s="538"/>
      <c r="AF3" s="538"/>
      <c r="AG3" s="538"/>
      <c r="AH3" s="458" t="s">
        <v>166</v>
      </c>
      <c r="AI3" s="537" t="s">
        <v>26</v>
      </c>
      <c r="AJ3" s="538"/>
      <c r="AK3" s="538"/>
      <c r="AL3" s="538"/>
      <c r="AM3" s="538"/>
      <c r="AN3" s="538"/>
      <c r="AO3" s="459"/>
      <c r="AP3" s="537" t="s">
        <v>28</v>
      </c>
      <c r="AQ3" s="538"/>
      <c r="AR3" s="538"/>
      <c r="AS3" s="538"/>
      <c r="AT3" s="538"/>
      <c r="AU3" s="538"/>
      <c r="AV3" s="459"/>
      <c r="AW3" s="537" t="s">
        <v>30</v>
      </c>
      <c r="AX3" s="538"/>
      <c r="AY3" s="538"/>
      <c r="AZ3" s="538"/>
      <c r="BA3" s="538"/>
      <c r="BB3" s="538"/>
      <c r="BC3" s="460"/>
      <c r="BD3" s="537" t="s">
        <v>32</v>
      </c>
      <c r="BE3" s="538"/>
      <c r="BF3" s="538"/>
      <c r="BG3" s="538"/>
      <c r="BH3" s="538"/>
      <c r="BI3" s="538"/>
      <c r="BJ3" s="459"/>
      <c r="BK3" s="537" t="s">
        <v>34</v>
      </c>
      <c r="BL3" s="538"/>
      <c r="BM3" s="538"/>
      <c r="BN3" s="538"/>
      <c r="BO3" s="538"/>
      <c r="BP3" s="538"/>
      <c r="BQ3" s="459"/>
      <c r="BR3" s="461" t="s">
        <v>16</v>
      </c>
      <c r="BS3" s="462" t="s">
        <v>188</v>
      </c>
      <c r="BT3" s="463"/>
    </row>
    <row r="4" spans="1:72" s="530" customFormat="1" ht="16.5" thickBot="1" x14ac:dyDescent="0.4">
      <c r="A4" s="517" t="s">
        <v>15</v>
      </c>
      <c r="B4" s="518" t="s">
        <v>13</v>
      </c>
      <c r="C4" s="519" t="s">
        <v>5</v>
      </c>
      <c r="D4" s="520" t="s">
        <v>5</v>
      </c>
      <c r="E4" s="521" t="s">
        <v>2</v>
      </c>
      <c r="F4" s="522" t="s">
        <v>8</v>
      </c>
      <c r="G4" s="401" t="s">
        <v>0</v>
      </c>
      <c r="H4" s="402">
        <v>1</v>
      </c>
      <c r="I4" s="523" t="s">
        <v>12</v>
      </c>
      <c r="J4" s="402" t="s">
        <v>9</v>
      </c>
      <c r="K4" s="402" t="s">
        <v>10</v>
      </c>
      <c r="L4" s="402" t="s">
        <v>11</v>
      </c>
      <c r="M4" s="524" t="s">
        <v>1</v>
      </c>
      <c r="N4" s="525" t="s">
        <v>0</v>
      </c>
      <c r="O4" s="402">
        <v>1</v>
      </c>
      <c r="P4" s="523" t="s">
        <v>12</v>
      </c>
      <c r="Q4" s="402" t="s">
        <v>9</v>
      </c>
      <c r="R4" s="402" t="s">
        <v>10</v>
      </c>
      <c r="S4" s="402" t="s">
        <v>11</v>
      </c>
      <c r="T4" s="524" t="s">
        <v>1</v>
      </c>
      <c r="U4" s="401" t="s">
        <v>0</v>
      </c>
      <c r="V4" s="402">
        <v>1</v>
      </c>
      <c r="W4" s="523" t="s">
        <v>12</v>
      </c>
      <c r="X4" s="402" t="s">
        <v>9</v>
      </c>
      <c r="Y4" s="402" t="s">
        <v>10</v>
      </c>
      <c r="Z4" s="402" t="s">
        <v>11</v>
      </c>
      <c r="AA4" s="524" t="s">
        <v>1</v>
      </c>
      <c r="AB4" s="401" t="s">
        <v>0</v>
      </c>
      <c r="AC4" s="402">
        <v>1</v>
      </c>
      <c r="AD4" s="523" t="s">
        <v>12</v>
      </c>
      <c r="AE4" s="402" t="s">
        <v>9</v>
      </c>
      <c r="AF4" s="402" t="s">
        <v>10</v>
      </c>
      <c r="AG4" s="402" t="s">
        <v>11</v>
      </c>
      <c r="AH4" s="524" t="s">
        <v>1</v>
      </c>
      <c r="AI4" s="401" t="s">
        <v>0</v>
      </c>
      <c r="AJ4" s="402">
        <v>1</v>
      </c>
      <c r="AK4" s="523" t="s">
        <v>12</v>
      </c>
      <c r="AL4" s="402" t="s">
        <v>9</v>
      </c>
      <c r="AM4" s="402" t="s">
        <v>10</v>
      </c>
      <c r="AN4" s="402" t="s">
        <v>11</v>
      </c>
      <c r="AO4" s="524" t="s">
        <v>1</v>
      </c>
      <c r="AP4" s="401" t="s">
        <v>0</v>
      </c>
      <c r="AQ4" s="402">
        <v>1</v>
      </c>
      <c r="AR4" s="523" t="s">
        <v>12</v>
      </c>
      <c r="AS4" s="402" t="s">
        <v>9</v>
      </c>
      <c r="AT4" s="402" t="s">
        <v>10</v>
      </c>
      <c r="AU4" s="402" t="s">
        <v>11</v>
      </c>
      <c r="AV4" s="524" t="s">
        <v>1</v>
      </c>
      <c r="AW4" s="401" t="s">
        <v>0</v>
      </c>
      <c r="AX4" s="402">
        <v>1</v>
      </c>
      <c r="AY4" s="523" t="s">
        <v>12</v>
      </c>
      <c r="AZ4" s="402" t="s">
        <v>9</v>
      </c>
      <c r="BA4" s="402" t="s">
        <v>10</v>
      </c>
      <c r="BB4" s="402" t="s">
        <v>11</v>
      </c>
      <c r="BC4" s="526" t="s">
        <v>1</v>
      </c>
      <c r="BD4" s="401" t="s">
        <v>0</v>
      </c>
      <c r="BE4" s="402">
        <v>1</v>
      </c>
      <c r="BF4" s="523" t="s">
        <v>12</v>
      </c>
      <c r="BG4" s="402" t="s">
        <v>9</v>
      </c>
      <c r="BH4" s="402" t="s">
        <v>10</v>
      </c>
      <c r="BI4" s="402" t="s">
        <v>11</v>
      </c>
      <c r="BJ4" s="524" t="s">
        <v>1</v>
      </c>
      <c r="BK4" s="401" t="s">
        <v>0</v>
      </c>
      <c r="BL4" s="402">
        <v>1</v>
      </c>
      <c r="BM4" s="523" t="s">
        <v>12</v>
      </c>
      <c r="BN4" s="402" t="s">
        <v>9</v>
      </c>
      <c r="BO4" s="402" t="s">
        <v>10</v>
      </c>
      <c r="BP4" s="402" t="s">
        <v>11</v>
      </c>
      <c r="BQ4" s="524" t="s">
        <v>1</v>
      </c>
      <c r="BR4" s="527" t="s">
        <v>1</v>
      </c>
      <c r="BS4" s="528" t="s">
        <v>190</v>
      </c>
      <c r="BT4" s="529" t="s">
        <v>1</v>
      </c>
    </row>
    <row r="5" spans="1:72" ht="22.5" x14ac:dyDescent="0.45">
      <c r="A5" s="125"/>
      <c r="B5" s="110" t="s">
        <v>122</v>
      </c>
      <c r="C5" s="464"/>
      <c r="D5" s="380"/>
      <c r="E5" s="465"/>
      <c r="F5" s="466"/>
      <c r="G5" s="467"/>
      <c r="H5" s="468"/>
      <c r="I5" s="468"/>
      <c r="J5" s="468"/>
      <c r="K5" s="468"/>
      <c r="L5" s="468"/>
      <c r="M5" s="469"/>
      <c r="N5" s="468"/>
      <c r="O5" s="468"/>
      <c r="P5" s="468"/>
      <c r="Q5" s="468"/>
      <c r="R5" s="468"/>
      <c r="S5" s="468"/>
      <c r="T5" s="469"/>
      <c r="U5" s="467"/>
      <c r="V5" s="468"/>
      <c r="W5" s="468"/>
      <c r="X5" s="468"/>
      <c r="Y5" s="468"/>
      <c r="Z5" s="468"/>
      <c r="AA5" s="469"/>
      <c r="AB5" s="467"/>
      <c r="AC5" s="468"/>
      <c r="AD5" s="468"/>
      <c r="AE5" s="468"/>
      <c r="AF5" s="468"/>
      <c r="AG5" s="468"/>
      <c r="AH5" s="469"/>
      <c r="AI5" s="470"/>
      <c r="AJ5" s="380"/>
      <c r="AK5" s="380"/>
      <c r="AL5" s="380"/>
      <c r="AM5" s="380"/>
      <c r="AN5" s="380"/>
      <c r="AO5" s="471"/>
      <c r="AP5" s="470"/>
      <c r="AQ5" s="380"/>
      <c r="AR5" s="380"/>
      <c r="AS5" s="380"/>
      <c r="AT5" s="380"/>
      <c r="AU5" s="380"/>
      <c r="AV5" s="471"/>
      <c r="AW5" s="470"/>
      <c r="AX5" s="380"/>
      <c r="AY5" s="380"/>
      <c r="AZ5" s="380"/>
      <c r="BA5" s="380"/>
      <c r="BB5" s="380"/>
      <c r="BC5" s="472"/>
      <c r="BD5" s="470"/>
      <c r="BE5" s="380"/>
      <c r="BF5" s="380"/>
      <c r="BG5" s="380"/>
      <c r="BH5" s="380"/>
      <c r="BI5" s="380"/>
      <c r="BJ5" s="471"/>
      <c r="BK5" s="470"/>
      <c r="BL5" s="380"/>
      <c r="BM5" s="380"/>
      <c r="BN5" s="380"/>
      <c r="BO5" s="380"/>
      <c r="BP5" s="380"/>
      <c r="BQ5" s="471"/>
      <c r="BR5" s="473"/>
      <c r="BS5" s="435"/>
      <c r="BT5" s="439"/>
    </row>
    <row r="6" spans="1:72" ht="22.5" x14ac:dyDescent="0.45">
      <c r="A6" s="126">
        <v>1</v>
      </c>
      <c r="B6" s="111" t="s">
        <v>126</v>
      </c>
      <c r="C6" s="474">
        <v>1926</v>
      </c>
      <c r="D6" s="390">
        <v>123</v>
      </c>
      <c r="E6" s="475" t="s">
        <v>128</v>
      </c>
      <c r="F6" s="476"/>
      <c r="G6" s="477">
        <v>1</v>
      </c>
      <c r="H6" s="478">
        <v>4</v>
      </c>
      <c r="I6" s="478">
        <v>4</v>
      </c>
      <c r="J6" s="478">
        <v>1</v>
      </c>
      <c r="K6" s="478">
        <v>2</v>
      </c>
      <c r="L6" s="478"/>
      <c r="M6" s="469">
        <f>+L6+K6+J6+I6+H6+G6</f>
        <v>12</v>
      </c>
      <c r="N6" s="478"/>
      <c r="O6" s="478"/>
      <c r="P6" s="478"/>
      <c r="Q6" s="478"/>
      <c r="R6" s="478"/>
      <c r="S6" s="478"/>
      <c r="T6" s="469">
        <f t="shared" ref="T6:T7" si="0">+S6+R6+Q6+P6+O6+N6</f>
        <v>0</v>
      </c>
      <c r="U6" s="477">
        <v>1</v>
      </c>
      <c r="V6" s="478">
        <v>4</v>
      </c>
      <c r="W6" s="478">
        <v>4</v>
      </c>
      <c r="X6" s="478">
        <v>1</v>
      </c>
      <c r="Y6" s="478">
        <v>2</v>
      </c>
      <c r="Z6" s="478"/>
      <c r="AA6" s="479">
        <f>+Z6+Y6+X6+W6+V6+U6</f>
        <v>12</v>
      </c>
      <c r="AB6" s="477">
        <v>2</v>
      </c>
      <c r="AC6" s="478">
        <v>12</v>
      </c>
      <c r="AD6" s="478">
        <v>12</v>
      </c>
      <c r="AE6" s="478">
        <v>2</v>
      </c>
      <c r="AF6" s="478">
        <v>4</v>
      </c>
      <c r="AG6" s="478"/>
      <c r="AH6" s="479">
        <f>+AB6+AC6+AD6+AE6+AF6+AG6</f>
        <v>32</v>
      </c>
      <c r="AI6" s="480">
        <v>1</v>
      </c>
      <c r="AJ6" s="390">
        <v>6</v>
      </c>
      <c r="AK6" s="390">
        <v>6</v>
      </c>
      <c r="AL6" s="390">
        <v>1</v>
      </c>
      <c r="AM6" s="390">
        <v>2</v>
      </c>
      <c r="AN6" s="390"/>
      <c r="AO6" s="471">
        <f>+AN6+AM6+AL6+AK6+AJ6+AI6</f>
        <v>16</v>
      </c>
      <c r="AP6" s="480"/>
      <c r="AQ6" s="390"/>
      <c r="AR6" s="390"/>
      <c r="AS6" s="390"/>
      <c r="AT6" s="390"/>
      <c r="AU6" s="390"/>
      <c r="AV6" s="481"/>
      <c r="AW6" s="480"/>
      <c r="AX6" s="390"/>
      <c r="AY6" s="390"/>
      <c r="AZ6" s="390"/>
      <c r="BA6" s="390"/>
      <c r="BB6" s="390"/>
      <c r="BC6" s="482"/>
      <c r="BD6" s="480">
        <v>1</v>
      </c>
      <c r="BE6" s="390">
        <v>8</v>
      </c>
      <c r="BF6" s="390">
        <v>8</v>
      </c>
      <c r="BG6" s="390">
        <v>1</v>
      </c>
      <c r="BH6" s="390">
        <v>2</v>
      </c>
      <c r="BI6" s="390"/>
      <c r="BJ6" s="481">
        <f>SUM(BD6:BI6)</f>
        <v>20</v>
      </c>
      <c r="BK6" s="480">
        <v>1</v>
      </c>
      <c r="BL6" s="390">
        <v>8</v>
      </c>
      <c r="BM6" s="390"/>
      <c r="BN6" s="390">
        <v>1</v>
      </c>
      <c r="BO6" s="390">
        <v>2</v>
      </c>
      <c r="BP6" s="390"/>
      <c r="BQ6" s="481">
        <f>SUM(BK6:BP6)</f>
        <v>12</v>
      </c>
      <c r="BR6" s="473">
        <f>+M6+T6+AA6++AH6+AO6+AV6+BC6+BJ6+BQ6+F6</f>
        <v>104</v>
      </c>
      <c r="BS6" s="483"/>
      <c r="BT6" s="484">
        <f>+BR6-BS6</f>
        <v>104</v>
      </c>
    </row>
    <row r="7" spans="1:72" ht="22.5" x14ac:dyDescent="0.45">
      <c r="A7" s="126">
        <v>2</v>
      </c>
      <c r="B7" s="111" t="s">
        <v>100</v>
      </c>
      <c r="C7" s="474">
        <v>1740</v>
      </c>
      <c r="D7" s="390">
        <v>17</v>
      </c>
      <c r="E7" s="475" t="s">
        <v>128</v>
      </c>
      <c r="F7" s="476">
        <v>2</v>
      </c>
      <c r="G7" s="477"/>
      <c r="H7" s="478"/>
      <c r="I7" s="478"/>
      <c r="J7" s="478"/>
      <c r="K7" s="478"/>
      <c r="L7" s="478">
        <v>2</v>
      </c>
      <c r="M7" s="469">
        <f>+L7+K7+J7+I7+H7+G7</f>
        <v>2</v>
      </c>
      <c r="N7" s="478"/>
      <c r="O7" s="478"/>
      <c r="P7" s="478"/>
      <c r="Q7" s="478"/>
      <c r="R7" s="478"/>
      <c r="S7" s="478"/>
      <c r="T7" s="469">
        <f t="shared" si="0"/>
        <v>0</v>
      </c>
      <c r="U7" s="477"/>
      <c r="V7" s="478"/>
      <c r="W7" s="478"/>
      <c r="X7" s="478"/>
      <c r="Y7" s="478"/>
      <c r="Z7" s="478"/>
      <c r="AA7" s="479"/>
      <c r="AB7" s="477"/>
      <c r="AC7" s="478"/>
      <c r="AD7" s="478"/>
      <c r="AE7" s="478"/>
      <c r="AF7" s="478"/>
      <c r="AG7" s="478"/>
      <c r="AH7" s="479"/>
      <c r="AI7" s="480"/>
      <c r="AJ7" s="390"/>
      <c r="AK7" s="390"/>
      <c r="AL7" s="390"/>
      <c r="AM7" s="390"/>
      <c r="AN7" s="390"/>
      <c r="AO7" s="481"/>
      <c r="AP7" s="480"/>
      <c r="AQ7" s="390"/>
      <c r="AR7" s="390"/>
      <c r="AS7" s="390"/>
      <c r="AT7" s="390"/>
      <c r="AU7" s="390"/>
      <c r="AV7" s="481"/>
      <c r="AW7" s="480"/>
      <c r="AX7" s="390"/>
      <c r="AY7" s="390"/>
      <c r="AZ7" s="390"/>
      <c r="BA7" s="390"/>
      <c r="BB7" s="390"/>
      <c r="BC7" s="482"/>
      <c r="BD7" s="480"/>
      <c r="BE7" s="390"/>
      <c r="BF7" s="390"/>
      <c r="BG7" s="390"/>
      <c r="BH7" s="390"/>
      <c r="BI7" s="390"/>
      <c r="BJ7" s="481"/>
      <c r="BK7" s="480"/>
      <c r="BL7" s="390"/>
      <c r="BM7" s="390"/>
      <c r="BN7" s="390"/>
      <c r="BO7" s="390"/>
      <c r="BP7" s="390"/>
      <c r="BQ7" s="481"/>
      <c r="BR7" s="473">
        <f>+M7+T7+AA7++AH7+AO7+AV7+BC7+BJ7+BQ7+F7</f>
        <v>4</v>
      </c>
      <c r="BS7" s="483"/>
      <c r="BT7" s="484">
        <f t="shared" ref="BT7:BT47" si="1">+BR7-BS7</f>
        <v>4</v>
      </c>
    </row>
    <row r="8" spans="1:72" ht="22.5" x14ac:dyDescent="0.45">
      <c r="A8" s="126"/>
      <c r="B8" s="112" t="s">
        <v>118</v>
      </c>
      <c r="C8" s="474"/>
      <c r="D8" s="390"/>
      <c r="E8" s="485"/>
      <c r="F8" s="476"/>
      <c r="G8" s="477"/>
      <c r="H8" s="478"/>
      <c r="I8" s="478"/>
      <c r="J8" s="478"/>
      <c r="K8" s="478"/>
      <c r="L8" s="478"/>
      <c r="M8" s="479"/>
      <c r="N8" s="478"/>
      <c r="O8" s="478"/>
      <c r="P8" s="478"/>
      <c r="Q8" s="478"/>
      <c r="R8" s="478"/>
      <c r="S8" s="478"/>
      <c r="T8" s="479"/>
      <c r="U8" s="477"/>
      <c r="V8" s="478"/>
      <c r="W8" s="478"/>
      <c r="X8" s="478"/>
      <c r="Y8" s="478"/>
      <c r="Z8" s="478"/>
      <c r="AA8" s="479"/>
      <c r="AB8" s="477"/>
      <c r="AC8" s="478"/>
      <c r="AD8" s="478"/>
      <c r="AE8" s="478"/>
      <c r="AF8" s="478"/>
      <c r="AG8" s="478"/>
      <c r="AH8" s="479"/>
      <c r="AI8" s="480"/>
      <c r="AJ8" s="390"/>
      <c r="AK8" s="390"/>
      <c r="AL8" s="390"/>
      <c r="AM8" s="390"/>
      <c r="AN8" s="390"/>
      <c r="AO8" s="481"/>
      <c r="AP8" s="480"/>
      <c r="AQ8" s="390"/>
      <c r="AR8" s="390"/>
      <c r="AS8" s="390"/>
      <c r="AT8" s="390"/>
      <c r="AU8" s="390"/>
      <c r="AV8" s="481"/>
      <c r="AW8" s="480"/>
      <c r="AX8" s="390"/>
      <c r="AY8" s="390"/>
      <c r="AZ8" s="390"/>
      <c r="BA8" s="390"/>
      <c r="BB8" s="390"/>
      <c r="BC8" s="482"/>
      <c r="BD8" s="480"/>
      <c r="BE8" s="390"/>
      <c r="BF8" s="390"/>
      <c r="BG8" s="390"/>
      <c r="BH8" s="390"/>
      <c r="BI8" s="390"/>
      <c r="BJ8" s="481"/>
      <c r="BK8" s="480"/>
      <c r="BL8" s="390"/>
      <c r="BM8" s="390"/>
      <c r="BN8" s="390"/>
      <c r="BO8" s="390"/>
      <c r="BP8" s="390"/>
      <c r="BQ8" s="481"/>
      <c r="BR8" s="473"/>
      <c r="BS8" s="483"/>
      <c r="BT8" s="484"/>
    </row>
    <row r="9" spans="1:72" ht="22.5" x14ac:dyDescent="0.45">
      <c r="A9" s="126">
        <v>1</v>
      </c>
      <c r="B9" s="111" t="s">
        <v>125</v>
      </c>
      <c r="C9" s="474">
        <v>2967</v>
      </c>
      <c r="D9" s="390">
        <v>12</v>
      </c>
      <c r="E9" s="475" t="s">
        <v>128</v>
      </c>
      <c r="F9" s="476">
        <v>2</v>
      </c>
      <c r="G9" s="477"/>
      <c r="H9" s="478">
        <v>3</v>
      </c>
      <c r="I9" s="478">
        <v>2</v>
      </c>
      <c r="J9" s="478"/>
      <c r="K9" s="478">
        <v>2</v>
      </c>
      <c r="L9" s="478">
        <v>2</v>
      </c>
      <c r="M9" s="469">
        <f>+L9+K9+J9+I9+H9+G9</f>
        <v>9</v>
      </c>
      <c r="N9" s="478"/>
      <c r="O9" s="478">
        <v>3</v>
      </c>
      <c r="P9" s="478">
        <v>4</v>
      </c>
      <c r="Q9" s="478"/>
      <c r="R9" s="478">
        <v>2</v>
      </c>
      <c r="S9" s="478">
        <v>2</v>
      </c>
      <c r="T9" s="469">
        <f>+S9+R9+Q9+P9+O9+N9</f>
        <v>11</v>
      </c>
      <c r="U9" s="477">
        <v>1</v>
      </c>
      <c r="V9" s="478">
        <v>4</v>
      </c>
      <c r="W9" s="478"/>
      <c r="X9" s="478">
        <v>1</v>
      </c>
      <c r="Y9" s="478">
        <v>2</v>
      </c>
      <c r="Z9" s="478">
        <v>2</v>
      </c>
      <c r="AA9" s="479">
        <f>+Z9+Y9+X9+W9+V9+U9</f>
        <v>10</v>
      </c>
      <c r="AB9" s="477">
        <v>2</v>
      </c>
      <c r="AC9" s="478">
        <v>12</v>
      </c>
      <c r="AD9" s="478">
        <v>12</v>
      </c>
      <c r="AE9" s="478">
        <v>1</v>
      </c>
      <c r="AF9" s="478">
        <v>4</v>
      </c>
      <c r="AG9" s="478"/>
      <c r="AH9" s="479">
        <f>+AB9+AC9+AD9+AE9+AF9+AG9</f>
        <v>31</v>
      </c>
      <c r="AI9" s="480"/>
      <c r="AJ9" s="390">
        <v>6</v>
      </c>
      <c r="AK9" s="390">
        <v>6</v>
      </c>
      <c r="AL9" s="390"/>
      <c r="AM9" s="390">
        <v>2</v>
      </c>
      <c r="AN9" s="390">
        <v>2</v>
      </c>
      <c r="AO9" s="471">
        <f>+AN9+AM9+AL9+AK9+AJ9+AI9</f>
        <v>16</v>
      </c>
      <c r="AP9" s="480">
        <v>1</v>
      </c>
      <c r="AQ9" s="390">
        <v>6</v>
      </c>
      <c r="AR9" s="390">
        <v>6</v>
      </c>
      <c r="AS9" s="390">
        <v>1</v>
      </c>
      <c r="AT9" s="390">
        <v>2</v>
      </c>
      <c r="AU9" s="390">
        <v>2</v>
      </c>
      <c r="AV9" s="471">
        <f>+AU9+AT9+AS9+AR9+AQ9+AP9</f>
        <v>18</v>
      </c>
      <c r="AW9" s="480"/>
      <c r="AX9" s="390"/>
      <c r="AY9" s="390"/>
      <c r="AZ9" s="390"/>
      <c r="BA9" s="390"/>
      <c r="BB9" s="390"/>
      <c r="BC9" s="482"/>
      <c r="BD9" s="480"/>
      <c r="BE9" s="390">
        <v>6</v>
      </c>
      <c r="BF9" s="390">
        <v>8</v>
      </c>
      <c r="BG9" s="390">
        <v>1</v>
      </c>
      <c r="BH9" s="390">
        <v>2</v>
      </c>
      <c r="BI9" s="390">
        <v>2</v>
      </c>
      <c r="BJ9" s="481">
        <f>SUM(BD9:BI9)</f>
        <v>19</v>
      </c>
      <c r="BK9" s="480">
        <v>1</v>
      </c>
      <c r="BL9" s="390">
        <v>8</v>
      </c>
      <c r="BM9" s="390">
        <v>8</v>
      </c>
      <c r="BN9" s="390">
        <v>1</v>
      </c>
      <c r="BO9" s="390">
        <v>2</v>
      </c>
      <c r="BP9" s="390"/>
      <c r="BQ9" s="481">
        <f>SUM(BK9:BP9)</f>
        <v>20</v>
      </c>
      <c r="BR9" s="473">
        <f t="shared" ref="BR9:BR12" si="2">+M9+T9+AA9++AH9+AO9+AV9+BC9+BJ9+BQ9+F9</f>
        <v>136</v>
      </c>
      <c r="BS9" s="483"/>
      <c r="BT9" s="484">
        <f t="shared" si="1"/>
        <v>136</v>
      </c>
    </row>
    <row r="10" spans="1:72" ht="22.5" x14ac:dyDescent="0.45">
      <c r="A10" s="127">
        <v>2</v>
      </c>
      <c r="B10" s="111" t="s">
        <v>137</v>
      </c>
      <c r="C10" s="474">
        <v>5551</v>
      </c>
      <c r="D10" s="390">
        <v>19</v>
      </c>
      <c r="E10" s="475" t="s">
        <v>128</v>
      </c>
      <c r="F10" s="476"/>
      <c r="G10" s="477"/>
      <c r="H10" s="478">
        <v>4</v>
      </c>
      <c r="I10" s="478">
        <v>3</v>
      </c>
      <c r="J10" s="478"/>
      <c r="K10" s="478">
        <v>2</v>
      </c>
      <c r="L10" s="478">
        <v>2</v>
      </c>
      <c r="M10" s="469">
        <f>+L10+K10+J10+I10+H10+G10</f>
        <v>11</v>
      </c>
      <c r="N10" s="478"/>
      <c r="O10" s="478">
        <v>5</v>
      </c>
      <c r="P10" s="478">
        <v>5</v>
      </c>
      <c r="Q10" s="478">
        <v>1</v>
      </c>
      <c r="R10" s="478">
        <v>2</v>
      </c>
      <c r="S10" s="478"/>
      <c r="T10" s="469">
        <f>+S10+R10+Q10+P10+O10+N10</f>
        <v>13</v>
      </c>
      <c r="U10" s="477"/>
      <c r="V10" s="478"/>
      <c r="W10" s="478"/>
      <c r="X10" s="478"/>
      <c r="Y10" s="478"/>
      <c r="Z10" s="478"/>
      <c r="AA10" s="479"/>
      <c r="AB10" s="477"/>
      <c r="AC10" s="478"/>
      <c r="AD10" s="478"/>
      <c r="AE10" s="478"/>
      <c r="AF10" s="478"/>
      <c r="AG10" s="478"/>
      <c r="AH10" s="479"/>
      <c r="AI10" s="480"/>
      <c r="AJ10" s="390"/>
      <c r="AK10" s="390"/>
      <c r="AL10" s="390"/>
      <c r="AM10" s="390"/>
      <c r="AN10" s="390"/>
      <c r="AO10" s="481"/>
      <c r="AP10" s="480"/>
      <c r="AQ10" s="390"/>
      <c r="AR10" s="390"/>
      <c r="AS10" s="390"/>
      <c r="AT10" s="390"/>
      <c r="AU10" s="390"/>
      <c r="AV10" s="481"/>
      <c r="AW10" s="480">
        <v>1</v>
      </c>
      <c r="AX10" s="390"/>
      <c r="AY10" s="390"/>
      <c r="AZ10" s="390"/>
      <c r="BA10" s="390"/>
      <c r="BB10" s="390"/>
      <c r="BC10" s="482">
        <f>SUM(AW10:BB10)</f>
        <v>1</v>
      </c>
      <c r="BD10" s="480"/>
      <c r="BE10" s="390">
        <v>8</v>
      </c>
      <c r="BF10" s="390"/>
      <c r="BG10" s="390"/>
      <c r="BH10" s="390"/>
      <c r="BI10" s="390"/>
      <c r="BJ10" s="481">
        <f>SUM(BD10:BI10)</f>
        <v>8</v>
      </c>
      <c r="BK10" s="480"/>
      <c r="BL10" s="390"/>
      <c r="BM10" s="390"/>
      <c r="BN10" s="390"/>
      <c r="BO10" s="390"/>
      <c r="BP10" s="390"/>
      <c r="BQ10" s="481"/>
      <c r="BR10" s="473">
        <f t="shared" si="2"/>
        <v>33</v>
      </c>
      <c r="BS10" s="483"/>
      <c r="BT10" s="484">
        <f t="shared" si="1"/>
        <v>33</v>
      </c>
    </row>
    <row r="11" spans="1:72" ht="22.5" x14ac:dyDescent="0.45">
      <c r="A11" s="126">
        <v>3</v>
      </c>
      <c r="B11" s="111" t="s">
        <v>138</v>
      </c>
      <c r="C11" s="474">
        <v>3403</v>
      </c>
      <c r="D11" s="390">
        <v>41</v>
      </c>
      <c r="E11" s="475" t="s">
        <v>128</v>
      </c>
      <c r="F11" s="476"/>
      <c r="G11" s="477">
        <v>1</v>
      </c>
      <c r="H11" s="478"/>
      <c r="I11" s="478">
        <v>4</v>
      </c>
      <c r="J11" s="478">
        <v>1</v>
      </c>
      <c r="K11" s="478">
        <v>2</v>
      </c>
      <c r="L11" s="478"/>
      <c r="M11" s="469">
        <f>+L11+K11+J11+I11+H11+G11</f>
        <v>8</v>
      </c>
      <c r="N11" s="478"/>
      <c r="O11" s="478">
        <v>4</v>
      </c>
      <c r="P11" s="478"/>
      <c r="Q11" s="478"/>
      <c r="R11" s="478">
        <v>2</v>
      </c>
      <c r="S11" s="478"/>
      <c r="T11" s="469">
        <f>+S11+R11+Q11+P11+O11+N11</f>
        <v>6</v>
      </c>
      <c r="U11" s="477"/>
      <c r="V11" s="478"/>
      <c r="W11" s="478"/>
      <c r="X11" s="478"/>
      <c r="Y11" s="478"/>
      <c r="Z11" s="478"/>
      <c r="AA11" s="479"/>
      <c r="AB11" s="477"/>
      <c r="AC11" s="478"/>
      <c r="AD11" s="478"/>
      <c r="AE11" s="478"/>
      <c r="AF11" s="478"/>
      <c r="AG11" s="478"/>
      <c r="AH11" s="479"/>
      <c r="AI11" s="480"/>
      <c r="AJ11" s="390"/>
      <c r="AK11" s="390"/>
      <c r="AL11" s="390"/>
      <c r="AM11" s="390"/>
      <c r="AN11" s="390"/>
      <c r="AO11" s="481"/>
      <c r="AP11" s="480"/>
      <c r="AQ11" s="390"/>
      <c r="AR11" s="390"/>
      <c r="AS11" s="390"/>
      <c r="AT11" s="390"/>
      <c r="AU11" s="390"/>
      <c r="AV11" s="481"/>
      <c r="AW11" s="480"/>
      <c r="AX11" s="390"/>
      <c r="AY11" s="390"/>
      <c r="AZ11" s="390"/>
      <c r="BA11" s="390"/>
      <c r="BB11" s="390"/>
      <c r="BC11" s="482"/>
      <c r="BD11" s="480"/>
      <c r="BE11" s="390"/>
      <c r="BF11" s="390"/>
      <c r="BG11" s="390"/>
      <c r="BH11" s="390"/>
      <c r="BI11" s="390"/>
      <c r="BJ11" s="481"/>
      <c r="BK11" s="480"/>
      <c r="BL11" s="390"/>
      <c r="BM11" s="390"/>
      <c r="BN11" s="390"/>
      <c r="BO11" s="390"/>
      <c r="BP11" s="390"/>
      <c r="BQ11" s="481"/>
      <c r="BR11" s="473">
        <f t="shared" si="2"/>
        <v>14</v>
      </c>
      <c r="BS11" s="483"/>
      <c r="BT11" s="484">
        <f t="shared" si="1"/>
        <v>14</v>
      </c>
    </row>
    <row r="12" spans="1:72" ht="22.5" x14ac:dyDescent="0.45">
      <c r="A12" s="126">
        <v>4</v>
      </c>
      <c r="B12" s="111" t="s">
        <v>153</v>
      </c>
      <c r="C12" s="474">
        <v>5613</v>
      </c>
      <c r="D12" s="390">
        <v>20</v>
      </c>
      <c r="E12" s="475" t="s">
        <v>128</v>
      </c>
      <c r="F12" s="476"/>
      <c r="G12" s="477"/>
      <c r="H12" s="478"/>
      <c r="I12" s="478"/>
      <c r="J12" s="478"/>
      <c r="K12" s="478"/>
      <c r="L12" s="478">
        <v>2</v>
      </c>
      <c r="M12" s="469">
        <f>+L12+K12+J12+I12+H12+G12</f>
        <v>2</v>
      </c>
      <c r="N12" s="478">
        <v>1</v>
      </c>
      <c r="O12" s="478"/>
      <c r="P12" s="478"/>
      <c r="Q12" s="478"/>
      <c r="R12" s="478"/>
      <c r="S12" s="478"/>
      <c r="T12" s="469">
        <f>+S12+R12+Q12+P12+O12+N12</f>
        <v>1</v>
      </c>
      <c r="U12" s="477"/>
      <c r="V12" s="478"/>
      <c r="W12" s="478"/>
      <c r="X12" s="478"/>
      <c r="Y12" s="478"/>
      <c r="Z12" s="478"/>
      <c r="AA12" s="479"/>
      <c r="AB12" s="477"/>
      <c r="AC12" s="478"/>
      <c r="AD12" s="478"/>
      <c r="AE12" s="478"/>
      <c r="AF12" s="478"/>
      <c r="AG12" s="478"/>
      <c r="AH12" s="479"/>
      <c r="AI12" s="480"/>
      <c r="AJ12" s="390"/>
      <c r="AK12" s="390"/>
      <c r="AL12" s="390"/>
      <c r="AM12" s="390"/>
      <c r="AN12" s="390"/>
      <c r="AO12" s="481"/>
      <c r="AP12" s="480"/>
      <c r="AQ12" s="390"/>
      <c r="AR12" s="390"/>
      <c r="AS12" s="390"/>
      <c r="AT12" s="390"/>
      <c r="AU12" s="390"/>
      <c r="AV12" s="481"/>
      <c r="AW12" s="480"/>
      <c r="AX12" s="390"/>
      <c r="AY12" s="390"/>
      <c r="AZ12" s="390"/>
      <c r="BA12" s="390"/>
      <c r="BB12" s="390"/>
      <c r="BC12" s="482"/>
      <c r="BD12" s="480"/>
      <c r="BE12" s="390"/>
      <c r="BF12" s="390"/>
      <c r="BG12" s="390"/>
      <c r="BH12" s="390"/>
      <c r="BI12" s="390"/>
      <c r="BJ12" s="481"/>
      <c r="BK12" s="480"/>
      <c r="BL12" s="390"/>
      <c r="BM12" s="390"/>
      <c r="BN12" s="390"/>
      <c r="BO12" s="390"/>
      <c r="BP12" s="390"/>
      <c r="BQ12" s="481"/>
      <c r="BR12" s="473">
        <f t="shared" si="2"/>
        <v>3</v>
      </c>
      <c r="BS12" s="483"/>
      <c r="BT12" s="484">
        <f t="shared" si="1"/>
        <v>3</v>
      </c>
    </row>
    <row r="13" spans="1:72" ht="22.5" x14ac:dyDescent="0.45">
      <c r="A13" s="126"/>
      <c r="B13" s="112" t="s">
        <v>119</v>
      </c>
      <c r="C13" s="474"/>
      <c r="D13" s="390"/>
      <c r="E13" s="485"/>
      <c r="F13" s="476"/>
      <c r="G13" s="477"/>
      <c r="H13" s="478"/>
      <c r="I13" s="478"/>
      <c r="J13" s="478"/>
      <c r="K13" s="478"/>
      <c r="L13" s="478"/>
      <c r="M13" s="479"/>
      <c r="N13" s="478"/>
      <c r="O13" s="478"/>
      <c r="P13" s="478"/>
      <c r="Q13" s="478"/>
      <c r="R13" s="478"/>
      <c r="S13" s="478"/>
      <c r="T13" s="479"/>
      <c r="U13" s="477"/>
      <c r="V13" s="478"/>
      <c r="W13" s="478"/>
      <c r="X13" s="478"/>
      <c r="Y13" s="478"/>
      <c r="Z13" s="478"/>
      <c r="AA13" s="479"/>
      <c r="AB13" s="477"/>
      <c r="AC13" s="478"/>
      <c r="AD13" s="478"/>
      <c r="AE13" s="478"/>
      <c r="AF13" s="478"/>
      <c r="AG13" s="478"/>
      <c r="AH13" s="479"/>
      <c r="AI13" s="480"/>
      <c r="AJ13" s="390"/>
      <c r="AK13" s="390"/>
      <c r="AL13" s="390"/>
      <c r="AM13" s="390"/>
      <c r="AN13" s="390"/>
      <c r="AO13" s="481"/>
      <c r="AP13" s="480"/>
      <c r="AQ13" s="390"/>
      <c r="AR13" s="390"/>
      <c r="AS13" s="390"/>
      <c r="AT13" s="390"/>
      <c r="AU13" s="390"/>
      <c r="AV13" s="481"/>
      <c r="AW13" s="480"/>
      <c r="AX13" s="390"/>
      <c r="AY13" s="390"/>
      <c r="AZ13" s="390"/>
      <c r="BA13" s="390"/>
      <c r="BB13" s="390"/>
      <c r="BC13" s="482"/>
      <c r="BD13" s="480"/>
      <c r="BE13" s="390"/>
      <c r="BF13" s="390"/>
      <c r="BG13" s="390"/>
      <c r="BH13" s="390"/>
      <c r="BI13" s="390"/>
      <c r="BJ13" s="481"/>
      <c r="BK13" s="480"/>
      <c r="BL13" s="390"/>
      <c r="BM13" s="390"/>
      <c r="BN13" s="390"/>
      <c r="BO13" s="390"/>
      <c r="BP13" s="390"/>
      <c r="BQ13" s="481"/>
      <c r="BR13" s="473"/>
      <c r="BS13" s="483"/>
      <c r="BT13" s="484"/>
    </row>
    <row r="14" spans="1:72" ht="22.5" x14ac:dyDescent="0.45">
      <c r="A14" s="126">
        <v>1</v>
      </c>
      <c r="B14" s="111" t="s">
        <v>167</v>
      </c>
      <c r="C14" s="474">
        <v>10061</v>
      </c>
      <c r="D14" s="390">
        <v>30</v>
      </c>
      <c r="E14" s="475" t="s">
        <v>128</v>
      </c>
      <c r="F14" s="476"/>
      <c r="G14" s="477"/>
      <c r="H14" s="478"/>
      <c r="I14" s="478"/>
      <c r="J14" s="478"/>
      <c r="K14" s="478"/>
      <c r="L14" s="478"/>
      <c r="M14" s="469"/>
      <c r="N14" s="478"/>
      <c r="O14" s="478"/>
      <c r="P14" s="478"/>
      <c r="Q14" s="478"/>
      <c r="R14" s="478"/>
      <c r="S14" s="478"/>
      <c r="T14" s="469"/>
      <c r="U14" s="477"/>
      <c r="V14" s="478"/>
      <c r="W14" s="478"/>
      <c r="X14" s="478"/>
      <c r="Y14" s="478"/>
      <c r="Z14" s="478"/>
      <c r="AA14" s="479"/>
      <c r="AB14" s="477"/>
      <c r="AC14" s="478">
        <v>12</v>
      </c>
      <c r="AD14" s="478">
        <v>12</v>
      </c>
      <c r="AE14" s="478"/>
      <c r="AF14" s="478">
        <v>4</v>
      </c>
      <c r="AG14" s="478"/>
      <c r="AH14" s="479">
        <f>+AB14+AC14+AD14+AE14+AF14+AG14</f>
        <v>28</v>
      </c>
      <c r="AI14" s="480"/>
      <c r="AJ14" s="390"/>
      <c r="AK14" s="390">
        <v>5</v>
      </c>
      <c r="AL14" s="390"/>
      <c r="AM14" s="390">
        <v>2</v>
      </c>
      <c r="AN14" s="390"/>
      <c r="AO14" s="471">
        <f>+AN14+AM14+AL14+AK14+AJ14+AI14</f>
        <v>7</v>
      </c>
      <c r="AP14" s="480"/>
      <c r="AQ14" s="390">
        <v>6</v>
      </c>
      <c r="AR14" s="390">
        <v>5</v>
      </c>
      <c r="AS14" s="390"/>
      <c r="AT14" s="390">
        <v>2</v>
      </c>
      <c r="AU14" s="390">
        <v>2</v>
      </c>
      <c r="AV14" s="481">
        <f>+AU14+AT14+AS14+AR14+AQ14+AP14</f>
        <v>15</v>
      </c>
      <c r="AW14" s="480"/>
      <c r="AX14" s="390"/>
      <c r="AY14" s="390"/>
      <c r="AZ14" s="390"/>
      <c r="BA14" s="390"/>
      <c r="BB14" s="390"/>
      <c r="BC14" s="482"/>
      <c r="BD14" s="480"/>
      <c r="BE14" s="390"/>
      <c r="BF14" s="390"/>
      <c r="BG14" s="390"/>
      <c r="BH14" s="390"/>
      <c r="BI14" s="390"/>
      <c r="BJ14" s="481"/>
      <c r="BK14" s="480"/>
      <c r="BL14" s="390">
        <v>6</v>
      </c>
      <c r="BM14" s="390">
        <v>8</v>
      </c>
      <c r="BN14" s="390"/>
      <c r="BO14" s="390">
        <v>2</v>
      </c>
      <c r="BP14" s="390"/>
      <c r="BQ14" s="481">
        <f>SUM(BK14:BP14)</f>
        <v>16</v>
      </c>
      <c r="BR14" s="473">
        <f>+M14+T14+AA14++AH14+AO14+AV14+BC14+BJ14+BQ14+F14</f>
        <v>66</v>
      </c>
      <c r="BS14" s="483"/>
      <c r="BT14" s="484">
        <f>+BR14-BS14</f>
        <v>66</v>
      </c>
    </row>
    <row r="15" spans="1:72" ht="22.5" x14ac:dyDescent="0.45">
      <c r="A15" s="126">
        <v>2</v>
      </c>
      <c r="B15" s="111" t="s">
        <v>154</v>
      </c>
      <c r="C15" s="474">
        <v>4910</v>
      </c>
      <c r="D15" s="390">
        <v>44</v>
      </c>
      <c r="E15" s="475" t="s">
        <v>128</v>
      </c>
      <c r="F15" s="476"/>
      <c r="G15" s="477"/>
      <c r="H15" s="478"/>
      <c r="I15" s="478"/>
      <c r="J15" s="478"/>
      <c r="K15" s="478"/>
      <c r="L15" s="478"/>
      <c r="M15" s="469"/>
      <c r="N15" s="478">
        <v>1</v>
      </c>
      <c r="O15" s="478">
        <v>4</v>
      </c>
      <c r="P15" s="478">
        <v>4</v>
      </c>
      <c r="Q15" s="478">
        <v>1</v>
      </c>
      <c r="R15" s="478">
        <v>2</v>
      </c>
      <c r="S15" s="478"/>
      <c r="T15" s="469">
        <f>+S15+R15+Q15+P15+O15+N15</f>
        <v>12</v>
      </c>
      <c r="U15" s="477"/>
      <c r="V15" s="478"/>
      <c r="W15" s="478"/>
      <c r="X15" s="478"/>
      <c r="Y15" s="478"/>
      <c r="Z15" s="478"/>
      <c r="AA15" s="479"/>
      <c r="AB15" s="477"/>
      <c r="AC15" s="478"/>
      <c r="AD15" s="478"/>
      <c r="AE15" s="478"/>
      <c r="AF15" s="478"/>
      <c r="AG15" s="478"/>
      <c r="AH15" s="479"/>
      <c r="AI15" s="480"/>
      <c r="AJ15" s="390"/>
      <c r="AK15" s="390"/>
      <c r="AL15" s="390"/>
      <c r="AM15" s="390"/>
      <c r="AN15" s="390"/>
      <c r="AO15" s="471"/>
      <c r="AP15" s="480">
        <v>1</v>
      </c>
      <c r="AQ15" s="390"/>
      <c r="AR15" s="390">
        <v>6</v>
      </c>
      <c r="AS15" s="390"/>
      <c r="AT15" s="390"/>
      <c r="AU15" s="390"/>
      <c r="AV15" s="471">
        <f>+AU15+AT15+AS15+AR15+AQ15+AP15</f>
        <v>7</v>
      </c>
      <c r="AW15" s="480"/>
      <c r="AX15" s="390"/>
      <c r="AY15" s="390"/>
      <c r="AZ15" s="390"/>
      <c r="BA15" s="390"/>
      <c r="BB15" s="390"/>
      <c r="BC15" s="482"/>
      <c r="BD15" s="480">
        <v>1</v>
      </c>
      <c r="BE15" s="390">
        <v>8</v>
      </c>
      <c r="BF15" s="390">
        <v>8</v>
      </c>
      <c r="BG15" s="390"/>
      <c r="BH15" s="390">
        <v>2</v>
      </c>
      <c r="BI15" s="390"/>
      <c r="BJ15" s="481">
        <f>SUM(BD15:BI15)</f>
        <v>19</v>
      </c>
      <c r="BK15" s="480">
        <v>1</v>
      </c>
      <c r="BL15" s="390">
        <v>8</v>
      </c>
      <c r="BM15" s="390">
        <v>6</v>
      </c>
      <c r="BN15" s="390"/>
      <c r="BO15" s="390"/>
      <c r="BP15" s="390"/>
      <c r="BQ15" s="481">
        <f>SUM(BK15:BP15)</f>
        <v>15</v>
      </c>
      <c r="BR15" s="473">
        <f>+M15+T15+AA15++AH15+AO15+AV15+BC15+BJ15+BQ15+F15</f>
        <v>53</v>
      </c>
      <c r="BS15" s="483"/>
      <c r="BT15" s="484">
        <f>+BR15-BS15</f>
        <v>53</v>
      </c>
    </row>
    <row r="16" spans="1:72" ht="22.5" x14ac:dyDescent="0.45">
      <c r="A16" s="127">
        <v>3</v>
      </c>
      <c r="B16" s="111" t="s">
        <v>79</v>
      </c>
      <c r="C16" s="474">
        <v>3694</v>
      </c>
      <c r="D16" s="390">
        <v>100</v>
      </c>
      <c r="E16" s="475" t="s">
        <v>128</v>
      </c>
      <c r="F16" s="476">
        <v>2</v>
      </c>
      <c r="G16" s="477">
        <v>1</v>
      </c>
      <c r="H16" s="478">
        <v>4</v>
      </c>
      <c r="I16" s="478">
        <v>4</v>
      </c>
      <c r="J16" s="478"/>
      <c r="K16" s="478">
        <v>2</v>
      </c>
      <c r="L16" s="478">
        <v>2</v>
      </c>
      <c r="M16" s="479">
        <f>+L16+K16+J16+I16+H16+G16</f>
        <v>13</v>
      </c>
      <c r="N16" s="478"/>
      <c r="O16" s="478"/>
      <c r="P16" s="478"/>
      <c r="Q16" s="478"/>
      <c r="R16" s="478"/>
      <c r="S16" s="478"/>
      <c r="T16" s="469">
        <f>+S16+R16+Q16+P16+O16+N16</f>
        <v>0</v>
      </c>
      <c r="U16" s="477"/>
      <c r="V16" s="478"/>
      <c r="W16" s="478"/>
      <c r="X16" s="478"/>
      <c r="Y16" s="478"/>
      <c r="Z16" s="478"/>
      <c r="AA16" s="479"/>
      <c r="AB16" s="477">
        <v>2</v>
      </c>
      <c r="AC16" s="478"/>
      <c r="AD16" s="478"/>
      <c r="AE16" s="478"/>
      <c r="AF16" s="478"/>
      <c r="AG16" s="478">
        <v>4</v>
      </c>
      <c r="AH16" s="479">
        <f>+AB16+AC16+AD16+AE16+AF16+AG16</f>
        <v>6</v>
      </c>
      <c r="AI16" s="480">
        <v>1</v>
      </c>
      <c r="AJ16" s="390">
        <v>6</v>
      </c>
      <c r="AK16" s="390">
        <v>6</v>
      </c>
      <c r="AL16" s="390"/>
      <c r="AM16" s="390">
        <v>2</v>
      </c>
      <c r="AN16" s="390">
        <v>2</v>
      </c>
      <c r="AO16" s="471">
        <f>+AN16+AM16+AL16+AK16+AJ16+AI16</f>
        <v>17</v>
      </c>
      <c r="AP16" s="480"/>
      <c r="AQ16" s="390"/>
      <c r="AR16" s="390"/>
      <c r="AS16" s="390"/>
      <c r="AT16" s="390"/>
      <c r="AU16" s="390"/>
      <c r="AV16" s="481"/>
      <c r="AW16" s="480"/>
      <c r="AX16" s="390"/>
      <c r="AY16" s="390"/>
      <c r="AZ16" s="390"/>
      <c r="BA16" s="390"/>
      <c r="BB16" s="390"/>
      <c r="BC16" s="482"/>
      <c r="BD16" s="480"/>
      <c r="BE16" s="390"/>
      <c r="BF16" s="390"/>
      <c r="BG16" s="390"/>
      <c r="BH16" s="390"/>
      <c r="BI16" s="390"/>
      <c r="BJ16" s="481"/>
      <c r="BK16" s="480"/>
      <c r="BL16" s="390"/>
      <c r="BM16" s="390"/>
      <c r="BN16" s="390"/>
      <c r="BO16" s="390"/>
      <c r="BP16" s="390"/>
      <c r="BQ16" s="481"/>
      <c r="BR16" s="473">
        <f>+M16+T16+AA16++AH16+AO16+AV16+BC16+BJ16+BQ16+F16</f>
        <v>38</v>
      </c>
      <c r="BS16" s="483"/>
      <c r="BT16" s="484">
        <f>+BR16-BS16</f>
        <v>38</v>
      </c>
    </row>
    <row r="17" spans="1:72" ht="22.5" x14ac:dyDescent="0.45">
      <c r="A17" s="126">
        <v>4</v>
      </c>
      <c r="B17" s="111" t="s">
        <v>162</v>
      </c>
      <c r="C17" s="474">
        <v>4204</v>
      </c>
      <c r="D17" s="390">
        <v>86</v>
      </c>
      <c r="E17" s="475" t="s">
        <v>163</v>
      </c>
      <c r="F17" s="476"/>
      <c r="G17" s="477"/>
      <c r="H17" s="478"/>
      <c r="I17" s="478"/>
      <c r="J17" s="478"/>
      <c r="K17" s="478"/>
      <c r="L17" s="478"/>
      <c r="M17" s="479"/>
      <c r="N17" s="478"/>
      <c r="O17" s="478"/>
      <c r="P17" s="478"/>
      <c r="Q17" s="478"/>
      <c r="R17" s="478"/>
      <c r="S17" s="478"/>
      <c r="T17" s="469"/>
      <c r="U17" s="477"/>
      <c r="V17" s="478"/>
      <c r="W17" s="478"/>
      <c r="X17" s="478"/>
      <c r="Y17" s="478"/>
      <c r="Z17" s="478"/>
      <c r="AA17" s="479"/>
      <c r="AB17" s="477"/>
      <c r="AC17" s="478">
        <v>10</v>
      </c>
      <c r="AD17" s="478">
        <v>10</v>
      </c>
      <c r="AE17" s="478"/>
      <c r="AF17" s="478">
        <v>4</v>
      </c>
      <c r="AG17" s="478"/>
      <c r="AH17" s="479">
        <f>+AB17+AC17+AD17+AE17+AF17+AG17</f>
        <v>24</v>
      </c>
      <c r="AI17" s="480"/>
      <c r="AJ17" s="390"/>
      <c r="AK17" s="390"/>
      <c r="AL17" s="390"/>
      <c r="AM17" s="390"/>
      <c r="AN17" s="390"/>
      <c r="AO17" s="471"/>
      <c r="AP17" s="480"/>
      <c r="AQ17" s="390"/>
      <c r="AR17" s="390"/>
      <c r="AS17" s="390"/>
      <c r="AT17" s="390"/>
      <c r="AU17" s="390"/>
      <c r="AV17" s="471"/>
      <c r="AW17" s="480"/>
      <c r="AX17" s="390"/>
      <c r="AY17" s="390"/>
      <c r="AZ17" s="390"/>
      <c r="BA17" s="390"/>
      <c r="BB17" s="390"/>
      <c r="BC17" s="482"/>
      <c r="BD17" s="480"/>
      <c r="BE17" s="390"/>
      <c r="BF17" s="390"/>
      <c r="BG17" s="390"/>
      <c r="BH17" s="390"/>
      <c r="BI17" s="390"/>
      <c r="BJ17" s="481"/>
      <c r="BK17" s="480"/>
      <c r="BL17" s="390"/>
      <c r="BM17" s="390"/>
      <c r="BN17" s="390"/>
      <c r="BO17" s="390"/>
      <c r="BP17" s="390"/>
      <c r="BQ17" s="481"/>
      <c r="BR17" s="473">
        <f>+M17+T17+AA17++AH17+AO17+AV17+BC17+BJ17+BQ17+F17</f>
        <v>24</v>
      </c>
      <c r="BS17" s="483"/>
      <c r="BT17" s="484">
        <f>+BR17-BS17</f>
        <v>24</v>
      </c>
    </row>
    <row r="18" spans="1:72" ht="22.5" x14ac:dyDescent="0.45">
      <c r="A18" s="127">
        <v>5</v>
      </c>
      <c r="B18" s="111" t="s">
        <v>139</v>
      </c>
      <c r="C18" s="474">
        <v>5740</v>
      </c>
      <c r="D18" s="390">
        <v>8</v>
      </c>
      <c r="E18" s="475" t="s">
        <v>128</v>
      </c>
      <c r="F18" s="476">
        <v>2</v>
      </c>
      <c r="G18" s="477"/>
      <c r="H18" s="478"/>
      <c r="I18" s="478"/>
      <c r="J18" s="478"/>
      <c r="K18" s="478"/>
      <c r="L18" s="478">
        <v>2</v>
      </c>
      <c r="M18" s="479">
        <f>+L18+K18+J18+I18+H18+G18</f>
        <v>2</v>
      </c>
      <c r="N18" s="478"/>
      <c r="O18" s="478"/>
      <c r="P18" s="478"/>
      <c r="Q18" s="478"/>
      <c r="R18" s="478"/>
      <c r="S18" s="478">
        <v>2</v>
      </c>
      <c r="T18" s="469">
        <f>+S18+R18+Q18+P18+O18+N18</f>
        <v>2</v>
      </c>
      <c r="U18" s="477"/>
      <c r="V18" s="478"/>
      <c r="W18" s="478"/>
      <c r="X18" s="478"/>
      <c r="Y18" s="478"/>
      <c r="Z18" s="478">
        <v>2</v>
      </c>
      <c r="AA18" s="479">
        <f>+Z18+Y18+X18+W18+V18+U18</f>
        <v>2</v>
      </c>
      <c r="AB18" s="477"/>
      <c r="AC18" s="478"/>
      <c r="AD18" s="478"/>
      <c r="AE18" s="478"/>
      <c r="AF18" s="478"/>
      <c r="AG18" s="478">
        <v>4</v>
      </c>
      <c r="AH18" s="479">
        <f>+AB18+AC18+AD18+AE18+AF18+AG18</f>
        <v>4</v>
      </c>
      <c r="AI18" s="480"/>
      <c r="AJ18" s="390"/>
      <c r="AK18" s="390"/>
      <c r="AL18" s="390"/>
      <c r="AM18" s="390"/>
      <c r="AN18" s="390"/>
      <c r="AO18" s="471"/>
      <c r="AP18" s="480"/>
      <c r="AQ18" s="390"/>
      <c r="AR18" s="390"/>
      <c r="AS18" s="390"/>
      <c r="AT18" s="390"/>
      <c r="AU18" s="390">
        <v>2</v>
      </c>
      <c r="AV18" s="471">
        <f>+AU18+AT18+AS18+AR18+AQ18+AP18</f>
        <v>2</v>
      </c>
      <c r="AW18" s="480"/>
      <c r="AX18" s="390"/>
      <c r="AY18" s="390"/>
      <c r="AZ18" s="390"/>
      <c r="BA18" s="390"/>
      <c r="BB18" s="390"/>
      <c r="BC18" s="482"/>
      <c r="BD18" s="480"/>
      <c r="BE18" s="390"/>
      <c r="BF18" s="390"/>
      <c r="BG18" s="390"/>
      <c r="BH18" s="390"/>
      <c r="BI18" s="390"/>
      <c r="BJ18" s="481"/>
      <c r="BK18" s="480"/>
      <c r="BL18" s="390"/>
      <c r="BM18" s="390"/>
      <c r="BN18" s="390"/>
      <c r="BO18" s="390"/>
      <c r="BP18" s="390"/>
      <c r="BQ18" s="481"/>
      <c r="BR18" s="473">
        <f>+M18+T18+AA18++AH18+AO18+AV18+BC18+BJ18+BQ18+F18</f>
        <v>14</v>
      </c>
      <c r="BS18" s="483"/>
      <c r="BT18" s="484">
        <f>+BR18-BS18</f>
        <v>14</v>
      </c>
    </row>
    <row r="19" spans="1:72" ht="22.5" x14ac:dyDescent="0.45">
      <c r="A19" s="126"/>
      <c r="B19" s="112" t="s">
        <v>120</v>
      </c>
      <c r="C19" s="474"/>
      <c r="D19" s="390"/>
      <c r="E19" s="485"/>
      <c r="F19" s="476"/>
      <c r="G19" s="477"/>
      <c r="H19" s="478"/>
      <c r="I19" s="478"/>
      <c r="J19" s="478"/>
      <c r="K19" s="478"/>
      <c r="L19" s="478"/>
      <c r="M19" s="479"/>
      <c r="N19" s="478"/>
      <c r="O19" s="478"/>
      <c r="P19" s="478"/>
      <c r="Q19" s="478"/>
      <c r="R19" s="478"/>
      <c r="S19" s="478"/>
      <c r="T19" s="479"/>
      <c r="U19" s="477"/>
      <c r="V19" s="478"/>
      <c r="W19" s="478"/>
      <c r="X19" s="478"/>
      <c r="Y19" s="478"/>
      <c r="Z19" s="478"/>
      <c r="AA19" s="479"/>
      <c r="AB19" s="477"/>
      <c r="AC19" s="478"/>
      <c r="AD19" s="478"/>
      <c r="AE19" s="478"/>
      <c r="AF19" s="478"/>
      <c r="AG19" s="478"/>
      <c r="AH19" s="479"/>
      <c r="AI19" s="480"/>
      <c r="AJ19" s="390"/>
      <c r="AK19" s="390"/>
      <c r="AL19" s="390"/>
      <c r="AM19" s="390"/>
      <c r="AN19" s="390"/>
      <c r="AO19" s="481"/>
      <c r="AP19" s="480"/>
      <c r="AQ19" s="390"/>
      <c r="AR19" s="390"/>
      <c r="AS19" s="390"/>
      <c r="AT19" s="390"/>
      <c r="AU19" s="390"/>
      <c r="AV19" s="481"/>
      <c r="AW19" s="480"/>
      <c r="AX19" s="390"/>
      <c r="AY19" s="390"/>
      <c r="AZ19" s="390"/>
      <c r="BA19" s="390"/>
      <c r="BB19" s="390"/>
      <c r="BC19" s="482"/>
      <c r="BD19" s="480"/>
      <c r="BE19" s="390"/>
      <c r="BF19" s="390"/>
      <c r="BG19" s="390"/>
      <c r="BH19" s="390"/>
      <c r="BI19" s="390"/>
      <c r="BJ19" s="481"/>
      <c r="BK19" s="480"/>
      <c r="BL19" s="390"/>
      <c r="BM19" s="390"/>
      <c r="BN19" s="390"/>
      <c r="BO19" s="390"/>
      <c r="BP19" s="390"/>
      <c r="BQ19" s="481"/>
      <c r="BR19" s="473"/>
      <c r="BS19" s="483"/>
      <c r="BT19" s="484"/>
    </row>
    <row r="20" spans="1:72" ht="22.5" x14ac:dyDescent="0.45">
      <c r="A20" s="126">
        <v>1</v>
      </c>
      <c r="B20" s="111" t="s">
        <v>80</v>
      </c>
      <c r="C20" s="474">
        <v>1484</v>
      </c>
      <c r="D20" s="390">
        <v>777</v>
      </c>
      <c r="E20" s="475" t="s">
        <v>128</v>
      </c>
      <c r="F20" s="476">
        <v>2</v>
      </c>
      <c r="G20" s="477"/>
      <c r="H20" s="478">
        <v>6</v>
      </c>
      <c r="I20" s="478">
        <v>4</v>
      </c>
      <c r="J20" s="478"/>
      <c r="K20" s="478">
        <v>2</v>
      </c>
      <c r="L20" s="478">
        <v>2</v>
      </c>
      <c r="M20" s="469">
        <f>+L20+K20+J20+I20+H20+G20</f>
        <v>14</v>
      </c>
      <c r="N20" s="478">
        <v>1</v>
      </c>
      <c r="O20" s="478">
        <v>4</v>
      </c>
      <c r="P20" s="478">
        <v>4</v>
      </c>
      <c r="Q20" s="478">
        <v>1</v>
      </c>
      <c r="R20" s="478">
        <v>2</v>
      </c>
      <c r="S20" s="478">
        <v>2</v>
      </c>
      <c r="T20" s="469">
        <f>+S20+R20+Q20+P20+O20+N20</f>
        <v>14</v>
      </c>
      <c r="U20" s="477">
        <v>1</v>
      </c>
      <c r="V20" s="478">
        <v>6</v>
      </c>
      <c r="W20" s="478"/>
      <c r="X20" s="478"/>
      <c r="Y20" s="478"/>
      <c r="Z20" s="478"/>
      <c r="AA20" s="479">
        <f>+Z20+Y20+X20+W20+V20+U20</f>
        <v>7</v>
      </c>
      <c r="AB20" s="477"/>
      <c r="AC20" s="478"/>
      <c r="AD20" s="478"/>
      <c r="AE20" s="478"/>
      <c r="AF20" s="478"/>
      <c r="AG20" s="478"/>
      <c r="AH20" s="479"/>
      <c r="AI20" s="480">
        <v>1</v>
      </c>
      <c r="AJ20" s="390">
        <v>6</v>
      </c>
      <c r="AK20" s="390">
        <v>6</v>
      </c>
      <c r="AL20" s="390"/>
      <c r="AM20" s="390">
        <v>2</v>
      </c>
      <c r="AN20" s="390"/>
      <c r="AO20" s="471">
        <f>+AN20+AM20+AL20+AK20+AJ20+AI20</f>
        <v>15</v>
      </c>
      <c r="AP20" s="480">
        <v>1</v>
      </c>
      <c r="AQ20" s="390">
        <v>6</v>
      </c>
      <c r="AR20" s="390">
        <v>5</v>
      </c>
      <c r="AS20" s="390"/>
      <c r="AT20" s="390"/>
      <c r="AU20" s="390"/>
      <c r="AV20" s="471">
        <f>+AU20+AT20+AS20+AR20+AQ20+AP20</f>
        <v>12</v>
      </c>
      <c r="AW20" s="480"/>
      <c r="AX20" s="390"/>
      <c r="AY20" s="390"/>
      <c r="AZ20" s="390"/>
      <c r="BA20" s="390"/>
      <c r="BB20" s="390"/>
      <c r="BC20" s="482"/>
      <c r="BD20" s="480">
        <v>1</v>
      </c>
      <c r="BE20" s="390">
        <v>8</v>
      </c>
      <c r="BF20" s="390">
        <v>8</v>
      </c>
      <c r="BG20" s="390">
        <v>1</v>
      </c>
      <c r="BH20" s="390">
        <v>2</v>
      </c>
      <c r="BI20" s="390"/>
      <c r="BJ20" s="481">
        <f>SUM(BD20:BI20)</f>
        <v>20</v>
      </c>
      <c r="BK20" s="480">
        <v>1</v>
      </c>
      <c r="BL20" s="390"/>
      <c r="BM20" s="390"/>
      <c r="BN20" s="390"/>
      <c r="BO20" s="390"/>
      <c r="BP20" s="390"/>
      <c r="BQ20" s="481">
        <f>SUM(BK20:BP20)</f>
        <v>1</v>
      </c>
      <c r="BR20" s="473">
        <f t="shared" ref="BR20:BR29" si="3">+M20+T20+AA20++AH20+AO20+AV20+BC20+BJ20+BQ20+F20</f>
        <v>85</v>
      </c>
      <c r="BS20" s="483"/>
      <c r="BT20" s="484">
        <f t="shared" si="1"/>
        <v>85</v>
      </c>
    </row>
    <row r="21" spans="1:72" ht="22.5" x14ac:dyDescent="0.45">
      <c r="A21" s="126">
        <v>2</v>
      </c>
      <c r="B21" s="111" t="s">
        <v>140</v>
      </c>
      <c r="C21" s="474">
        <v>2410</v>
      </c>
      <c r="D21" s="390">
        <v>55</v>
      </c>
      <c r="E21" s="475" t="s">
        <v>128</v>
      </c>
      <c r="F21" s="476"/>
      <c r="G21" s="477"/>
      <c r="H21" s="478">
        <v>5</v>
      </c>
      <c r="I21" s="478"/>
      <c r="J21" s="478"/>
      <c r="K21" s="478"/>
      <c r="L21" s="478"/>
      <c r="M21" s="469">
        <f>+L21+K21+J21+I21+H21+G21</f>
        <v>5</v>
      </c>
      <c r="N21" s="478"/>
      <c r="O21" s="478"/>
      <c r="P21" s="478"/>
      <c r="Q21" s="478"/>
      <c r="R21" s="478"/>
      <c r="S21" s="478"/>
      <c r="T21" s="469">
        <f>+S21+R21+Q21+P21+O21+N21</f>
        <v>0</v>
      </c>
      <c r="U21" s="477"/>
      <c r="V21" s="478"/>
      <c r="W21" s="478">
        <v>6</v>
      </c>
      <c r="X21" s="478"/>
      <c r="Y21" s="478"/>
      <c r="Z21" s="478">
        <v>2</v>
      </c>
      <c r="AA21" s="479">
        <f>+Z21+Y21+X21+W21+V21+U21</f>
        <v>8</v>
      </c>
      <c r="AB21" s="477">
        <v>2</v>
      </c>
      <c r="AC21" s="478">
        <v>12</v>
      </c>
      <c r="AD21" s="478"/>
      <c r="AE21" s="478"/>
      <c r="AF21" s="478"/>
      <c r="AG21" s="478"/>
      <c r="AH21" s="479">
        <f>+AB21+AC21+AD21+AE21+AF21+AG21</f>
        <v>14</v>
      </c>
      <c r="AI21" s="480"/>
      <c r="AJ21" s="390">
        <v>5</v>
      </c>
      <c r="AK21" s="390"/>
      <c r="AL21" s="390"/>
      <c r="AM21" s="390"/>
      <c r="AN21" s="390"/>
      <c r="AO21" s="471">
        <f>+AN21+AM21+AL21+AK21+AJ21+AI21</f>
        <v>5</v>
      </c>
      <c r="AP21" s="480"/>
      <c r="AQ21" s="390"/>
      <c r="AR21" s="390"/>
      <c r="AS21" s="390"/>
      <c r="AT21" s="390"/>
      <c r="AU21" s="390"/>
      <c r="AV21" s="481"/>
      <c r="AW21" s="480"/>
      <c r="AX21" s="390"/>
      <c r="AY21" s="390"/>
      <c r="AZ21" s="390"/>
      <c r="BA21" s="390"/>
      <c r="BB21" s="390"/>
      <c r="BC21" s="482"/>
      <c r="BD21" s="480"/>
      <c r="BE21" s="390">
        <v>5</v>
      </c>
      <c r="BF21" s="390">
        <v>5</v>
      </c>
      <c r="BG21" s="390"/>
      <c r="BH21" s="390">
        <v>2</v>
      </c>
      <c r="BI21" s="390">
        <v>2</v>
      </c>
      <c r="BJ21" s="481">
        <f>SUM(BD21:BI21)</f>
        <v>14</v>
      </c>
      <c r="BK21" s="480"/>
      <c r="BL21" s="390"/>
      <c r="BM21" s="390"/>
      <c r="BN21" s="390"/>
      <c r="BO21" s="390"/>
      <c r="BP21" s="390"/>
      <c r="BQ21" s="481"/>
      <c r="BR21" s="473">
        <f t="shared" si="3"/>
        <v>46</v>
      </c>
      <c r="BS21" s="483"/>
      <c r="BT21" s="484">
        <f t="shared" si="1"/>
        <v>46</v>
      </c>
    </row>
    <row r="22" spans="1:72" ht="22.5" x14ac:dyDescent="0.45">
      <c r="A22" s="126">
        <v>3</v>
      </c>
      <c r="B22" s="111" t="s">
        <v>78</v>
      </c>
      <c r="C22" s="474">
        <v>2987</v>
      </c>
      <c r="D22" s="390">
        <v>80</v>
      </c>
      <c r="E22" s="475" t="s">
        <v>128</v>
      </c>
      <c r="F22" s="476">
        <v>2</v>
      </c>
      <c r="G22" s="477"/>
      <c r="H22" s="478">
        <v>2</v>
      </c>
      <c r="I22" s="478"/>
      <c r="J22" s="478"/>
      <c r="K22" s="478"/>
      <c r="L22" s="478">
        <v>2</v>
      </c>
      <c r="M22" s="469">
        <f>+L22+K22+J22+I22+H22+G22</f>
        <v>4</v>
      </c>
      <c r="N22" s="478"/>
      <c r="O22" s="478"/>
      <c r="P22" s="478"/>
      <c r="Q22" s="478"/>
      <c r="R22" s="478"/>
      <c r="S22" s="478">
        <v>2</v>
      </c>
      <c r="T22" s="469">
        <f>+S22+R22+Q22+P22+O22+N22</f>
        <v>2</v>
      </c>
      <c r="U22" s="477"/>
      <c r="V22" s="478"/>
      <c r="W22" s="478"/>
      <c r="X22" s="478"/>
      <c r="Y22" s="478"/>
      <c r="Z22" s="478"/>
      <c r="AA22" s="479"/>
      <c r="AB22" s="477"/>
      <c r="AC22" s="478"/>
      <c r="AD22" s="478"/>
      <c r="AE22" s="478"/>
      <c r="AF22" s="478"/>
      <c r="AG22" s="478"/>
      <c r="AH22" s="479"/>
      <c r="AI22" s="480"/>
      <c r="AJ22" s="390"/>
      <c r="AK22" s="390"/>
      <c r="AL22" s="390"/>
      <c r="AM22" s="390"/>
      <c r="AN22" s="390"/>
      <c r="AO22" s="471"/>
      <c r="AP22" s="480"/>
      <c r="AQ22" s="390">
        <v>5</v>
      </c>
      <c r="AR22" s="390">
        <v>6</v>
      </c>
      <c r="AS22" s="390"/>
      <c r="AT22" s="390">
        <v>2</v>
      </c>
      <c r="AU22" s="390">
        <v>2</v>
      </c>
      <c r="AV22" s="481">
        <f>+AU22+AT22+AS22+AR22+AQ22+AP22</f>
        <v>15</v>
      </c>
      <c r="AW22" s="480"/>
      <c r="AX22" s="390"/>
      <c r="AY22" s="390"/>
      <c r="AZ22" s="390"/>
      <c r="BA22" s="390"/>
      <c r="BB22" s="390"/>
      <c r="BC22" s="482"/>
      <c r="BD22" s="480"/>
      <c r="BE22" s="390">
        <v>6</v>
      </c>
      <c r="BF22" s="390">
        <v>6</v>
      </c>
      <c r="BG22" s="390"/>
      <c r="BH22" s="390">
        <v>2</v>
      </c>
      <c r="BI22" s="390">
        <v>2</v>
      </c>
      <c r="BJ22" s="481">
        <f>SUM(BD22:BI22)</f>
        <v>16</v>
      </c>
      <c r="BK22" s="480"/>
      <c r="BL22" s="390"/>
      <c r="BM22" s="390"/>
      <c r="BN22" s="390"/>
      <c r="BO22" s="390"/>
      <c r="BP22" s="390"/>
      <c r="BQ22" s="481"/>
      <c r="BR22" s="473">
        <f t="shared" si="3"/>
        <v>39</v>
      </c>
      <c r="BS22" s="483"/>
      <c r="BT22" s="484">
        <f t="shared" si="1"/>
        <v>39</v>
      </c>
    </row>
    <row r="23" spans="1:72" ht="22.5" x14ac:dyDescent="0.45">
      <c r="A23" s="127">
        <v>4</v>
      </c>
      <c r="B23" s="111" t="s">
        <v>88</v>
      </c>
      <c r="C23" s="474">
        <v>1893</v>
      </c>
      <c r="D23" s="390">
        <v>88</v>
      </c>
      <c r="E23" s="475" t="s">
        <v>128</v>
      </c>
      <c r="F23" s="476">
        <v>2</v>
      </c>
      <c r="G23" s="477"/>
      <c r="H23" s="478"/>
      <c r="I23" s="478">
        <v>6</v>
      </c>
      <c r="J23" s="478"/>
      <c r="K23" s="478">
        <v>2</v>
      </c>
      <c r="L23" s="478">
        <v>2</v>
      </c>
      <c r="M23" s="469">
        <f>+L23+K23+J23+I23+H23+G23</f>
        <v>10</v>
      </c>
      <c r="N23" s="478"/>
      <c r="O23" s="478">
        <v>3</v>
      </c>
      <c r="P23" s="478">
        <v>3</v>
      </c>
      <c r="Q23" s="478"/>
      <c r="R23" s="478">
        <v>2</v>
      </c>
      <c r="S23" s="478">
        <v>2</v>
      </c>
      <c r="T23" s="469">
        <f>+S23+R23+Q23+P23+O23+N23</f>
        <v>10</v>
      </c>
      <c r="U23" s="477"/>
      <c r="V23" s="478">
        <v>3</v>
      </c>
      <c r="W23" s="478">
        <v>5</v>
      </c>
      <c r="X23" s="478"/>
      <c r="Y23" s="478">
        <v>2</v>
      </c>
      <c r="Z23" s="478">
        <v>2</v>
      </c>
      <c r="AA23" s="479">
        <f>+Z23+Y23+X23+W23+V23+U23</f>
        <v>12</v>
      </c>
      <c r="AB23" s="477"/>
      <c r="AC23" s="478"/>
      <c r="AD23" s="478"/>
      <c r="AE23" s="478"/>
      <c r="AF23" s="478"/>
      <c r="AG23" s="478"/>
      <c r="AH23" s="479"/>
      <c r="AI23" s="480"/>
      <c r="AJ23" s="390"/>
      <c r="AK23" s="390"/>
      <c r="AL23" s="390"/>
      <c r="AM23" s="390"/>
      <c r="AN23" s="390"/>
      <c r="AO23" s="471"/>
      <c r="AP23" s="480"/>
      <c r="AQ23" s="390"/>
      <c r="AR23" s="390"/>
      <c r="AS23" s="390"/>
      <c r="AT23" s="390"/>
      <c r="AU23" s="390"/>
      <c r="AV23" s="481"/>
      <c r="AW23" s="480"/>
      <c r="AX23" s="390"/>
      <c r="AY23" s="390"/>
      <c r="AZ23" s="390"/>
      <c r="BA23" s="390"/>
      <c r="BB23" s="390"/>
      <c r="BC23" s="482"/>
      <c r="BD23" s="480"/>
      <c r="BE23" s="390"/>
      <c r="BF23" s="390"/>
      <c r="BG23" s="390"/>
      <c r="BH23" s="390"/>
      <c r="BI23" s="390"/>
      <c r="BJ23" s="481"/>
      <c r="BK23" s="480"/>
      <c r="BL23" s="390"/>
      <c r="BM23" s="390"/>
      <c r="BN23" s="390"/>
      <c r="BO23" s="390"/>
      <c r="BP23" s="390"/>
      <c r="BQ23" s="481"/>
      <c r="BR23" s="473">
        <f t="shared" si="3"/>
        <v>34</v>
      </c>
      <c r="BS23" s="483"/>
      <c r="BT23" s="484">
        <f t="shared" si="1"/>
        <v>34</v>
      </c>
    </row>
    <row r="24" spans="1:72" ht="22.5" x14ac:dyDescent="0.45">
      <c r="A24" s="126">
        <v>5</v>
      </c>
      <c r="B24" s="111" t="s">
        <v>126</v>
      </c>
      <c r="C24" s="474">
        <v>1926</v>
      </c>
      <c r="D24" s="390">
        <v>31</v>
      </c>
      <c r="E24" s="475" t="s">
        <v>128</v>
      </c>
      <c r="F24" s="476"/>
      <c r="G24" s="477"/>
      <c r="H24" s="478"/>
      <c r="I24" s="478"/>
      <c r="J24" s="478"/>
      <c r="K24" s="478"/>
      <c r="L24" s="478"/>
      <c r="M24" s="469"/>
      <c r="N24" s="478"/>
      <c r="O24" s="478"/>
      <c r="P24" s="478"/>
      <c r="Q24" s="478"/>
      <c r="R24" s="478"/>
      <c r="S24" s="478"/>
      <c r="T24" s="469"/>
      <c r="U24" s="477"/>
      <c r="V24" s="478"/>
      <c r="W24" s="478"/>
      <c r="X24" s="478"/>
      <c r="Y24" s="478"/>
      <c r="Z24" s="478"/>
      <c r="AA24" s="479"/>
      <c r="AB24" s="477"/>
      <c r="AC24" s="478"/>
      <c r="AD24" s="478"/>
      <c r="AE24" s="478"/>
      <c r="AF24" s="478"/>
      <c r="AG24" s="478"/>
      <c r="AH24" s="479"/>
      <c r="AI24" s="480"/>
      <c r="AJ24" s="390"/>
      <c r="AK24" s="390"/>
      <c r="AL24" s="390"/>
      <c r="AM24" s="390"/>
      <c r="AN24" s="390"/>
      <c r="AO24" s="471"/>
      <c r="AP24" s="480"/>
      <c r="AQ24" s="390"/>
      <c r="AR24" s="390"/>
      <c r="AS24" s="390"/>
      <c r="AT24" s="390"/>
      <c r="AU24" s="390"/>
      <c r="AV24" s="471"/>
      <c r="AW24" s="480">
        <v>1</v>
      </c>
      <c r="AX24" s="390">
        <v>8</v>
      </c>
      <c r="AY24" s="390">
        <v>8</v>
      </c>
      <c r="AZ24" s="390">
        <v>1</v>
      </c>
      <c r="BA24" s="390">
        <v>2</v>
      </c>
      <c r="BB24" s="390"/>
      <c r="BC24" s="482">
        <f>SUM(AW24:BB24)</f>
        <v>20</v>
      </c>
      <c r="BD24" s="480"/>
      <c r="BE24" s="390"/>
      <c r="BF24" s="390"/>
      <c r="BG24" s="390"/>
      <c r="BH24" s="390"/>
      <c r="BI24" s="390"/>
      <c r="BJ24" s="481"/>
      <c r="BK24" s="480"/>
      <c r="BL24" s="390"/>
      <c r="BM24" s="390"/>
      <c r="BN24" s="390"/>
      <c r="BO24" s="390"/>
      <c r="BP24" s="390"/>
      <c r="BQ24" s="481"/>
      <c r="BR24" s="473">
        <f t="shared" si="3"/>
        <v>20</v>
      </c>
      <c r="BS24" s="483"/>
      <c r="BT24" s="484">
        <f t="shared" si="1"/>
        <v>20</v>
      </c>
    </row>
    <row r="25" spans="1:72" ht="22.5" x14ac:dyDescent="0.45">
      <c r="A25" s="126">
        <v>6</v>
      </c>
      <c r="B25" s="111" t="s">
        <v>104</v>
      </c>
      <c r="C25" s="474">
        <v>2444</v>
      </c>
      <c r="D25" s="390">
        <v>757</v>
      </c>
      <c r="E25" s="475" t="s">
        <v>128</v>
      </c>
      <c r="F25" s="476">
        <v>2</v>
      </c>
      <c r="G25" s="477">
        <v>1</v>
      </c>
      <c r="H25" s="478">
        <v>4</v>
      </c>
      <c r="I25" s="478"/>
      <c r="J25" s="478"/>
      <c r="K25" s="478"/>
      <c r="L25" s="478">
        <v>2</v>
      </c>
      <c r="M25" s="469">
        <f>+L25+K25+J25+I25+H25+G25</f>
        <v>7</v>
      </c>
      <c r="N25" s="478"/>
      <c r="O25" s="478"/>
      <c r="P25" s="478"/>
      <c r="Q25" s="478"/>
      <c r="R25" s="478"/>
      <c r="S25" s="478"/>
      <c r="T25" s="469">
        <f>+S25+R25+Q25+P25+O25+N25</f>
        <v>0</v>
      </c>
      <c r="U25" s="477"/>
      <c r="V25" s="478"/>
      <c r="W25" s="478"/>
      <c r="X25" s="478"/>
      <c r="Y25" s="478"/>
      <c r="Z25" s="478"/>
      <c r="AA25" s="479"/>
      <c r="AB25" s="477"/>
      <c r="AC25" s="478"/>
      <c r="AD25" s="478"/>
      <c r="AE25" s="478"/>
      <c r="AF25" s="478"/>
      <c r="AG25" s="478"/>
      <c r="AH25" s="479"/>
      <c r="AI25" s="480"/>
      <c r="AJ25" s="390"/>
      <c r="AK25" s="390"/>
      <c r="AL25" s="390"/>
      <c r="AM25" s="390"/>
      <c r="AN25" s="390"/>
      <c r="AO25" s="471"/>
      <c r="AP25" s="480"/>
      <c r="AQ25" s="390"/>
      <c r="AR25" s="390"/>
      <c r="AS25" s="390"/>
      <c r="AT25" s="390"/>
      <c r="AU25" s="390"/>
      <c r="AV25" s="481"/>
      <c r="AW25" s="480"/>
      <c r="AX25" s="390"/>
      <c r="AY25" s="390"/>
      <c r="AZ25" s="390"/>
      <c r="BA25" s="390"/>
      <c r="BB25" s="390"/>
      <c r="BC25" s="482"/>
      <c r="BD25" s="480"/>
      <c r="BE25" s="390"/>
      <c r="BF25" s="390"/>
      <c r="BG25" s="390"/>
      <c r="BH25" s="390"/>
      <c r="BI25" s="390"/>
      <c r="BJ25" s="481"/>
      <c r="BK25" s="480"/>
      <c r="BL25" s="390"/>
      <c r="BM25" s="390"/>
      <c r="BN25" s="390"/>
      <c r="BO25" s="390"/>
      <c r="BP25" s="390"/>
      <c r="BQ25" s="481"/>
      <c r="BR25" s="473">
        <f t="shared" si="3"/>
        <v>9</v>
      </c>
      <c r="BS25" s="483"/>
      <c r="BT25" s="484">
        <f t="shared" si="1"/>
        <v>9</v>
      </c>
    </row>
    <row r="26" spans="1:72" ht="22.5" x14ac:dyDescent="0.45">
      <c r="A26" s="126">
        <v>7</v>
      </c>
      <c r="B26" s="111" t="s">
        <v>146</v>
      </c>
      <c r="C26" s="474">
        <v>4568</v>
      </c>
      <c r="D26" s="390">
        <v>4</v>
      </c>
      <c r="E26" s="475" t="s">
        <v>128</v>
      </c>
      <c r="F26" s="476"/>
      <c r="G26" s="477"/>
      <c r="H26" s="478">
        <v>3</v>
      </c>
      <c r="I26" s="478">
        <v>4</v>
      </c>
      <c r="J26" s="478"/>
      <c r="K26" s="478"/>
      <c r="L26" s="478"/>
      <c r="M26" s="469">
        <f>+L26+K26+J26+I26+H26+G26</f>
        <v>7</v>
      </c>
      <c r="N26" s="478"/>
      <c r="O26" s="478"/>
      <c r="P26" s="478"/>
      <c r="Q26" s="478"/>
      <c r="R26" s="478"/>
      <c r="S26" s="478"/>
      <c r="T26" s="469">
        <f>+S26+R26+Q26+P26+O26+N26</f>
        <v>0</v>
      </c>
      <c r="U26" s="477"/>
      <c r="V26" s="478"/>
      <c r="W26" s="478"/>
      <c r="X26" s="478"/>
      <c r="Y26" s="478"/>
      <c r="Z26" s="478"/>
      <c r="AA26" s="479"/>
      <c r="AB26" s="477"/>
      <c r="AC26" s="478"/>
      <c r="AD26" s="478"/>
      <c r="AE26" s="478"/>
      <c r="AF26" s="478"/>
      <c r="AG26" s="478"/>
      <c r="AH26" s="479"/>
      <c r="AI26" s="480"/>
      <c r="AJ26" s="390"/>
      <c r="AK26" s="390"/>
      <c r="AL26" s="390"/>
      <c r="AM26" s="390"/>
      <c r="AN26" s="390"/>
      <c r="AO26" s="471"/>
      <c r="AP26" s="480"/>
      <c r="AQ26" s="390"/>
      <c r="AR26" s="390"/>
      <c r="AS26" s="390"/>
      <c r="AT26" s="390"/>
      <c r="AU26" s="390"/>
      <c r="AV26" s="481"/>
      <c r="AW26" s="480"/>
      <c r="AX26" s="390"/>
      <c r="AY26" s="390"/>
      <c r="AZ26" s="390"/>
      <c r="BA26" s="390"/>
      <c r="BB26" s="390"/>
      <c r="BC26" s="482"/>
      <c r="BD26" s="480"/>
      <c r="BE26" s="390"/>
      <c r="BF26" s="390"/>
      <c r="BG26" s="390"/>
      <c r="BH26" s="390"/>
      <c r="BI26" s="390"/>
      <c r="BJ26" s="481"/>
      <c r="BK26" s="480"/>
      <c r="BL26" s="390"/>
      <c r="BM26" s="390"/>
      <c r="BN26" s="390"/>
      <c r="BO26" s="390"/>
      <c r="BP26" s="390"/>
      <c r="BQ26" s="481"/>
      <c r="BR26" s="473">
        <f t="shared" si="3"/>
        <v>7</v>
      </c>
      <c r="BS26" s="483"/>
      <c r="BT26" s="484">
        <f t="shared" si="1"/>
        <v>7</v>
      </c>
    </row>
    <row r="27" spans="1:72" ht="22.5" x14ac:dyDescent="0.45">
      <c r="A27" s="126">
        <v>8</v>
      </c>
      <c r="B27" s="111" t="s">
        <v>158</v>
      </c>
      <c r="C27" s="474">
        <v>3578</v>
      </c>
      <c r="D27" s="390">
        <v>45</v>
      </c>
      <c r="E27" s="475" t="s">
        <v>128</v>
      </c>
      <c r="F27" s="476"/>
      <c r="G27" s="477"/>
      <c r="H27" s="478"/>
      <c r="I27" s="478"/>
      <c r="J27" s="478"/>
      <c r="K27" s="478"/>
      <c r="L27" s="478"/>
      <c r="M27" s="469"/>
      <c r="N27" s="478"/>
      <c r="O27" s="478"/>
      <c r="P27" s="478"/>
      <c r="Q27" s="478"/>
      <c r="R27" s="478"/>
      <c r="S27" s="478"/>
      <c r="T27" s="469"/>
      <c r="U27" s="477"/>
      <c r="V27" s="478">
        <v>5</v>
      </c>
      <c r="W27" s="478"/>
      <c r="X27" s="478"/>
      <c r="Y27" s="478"/>
      <c r="Z27" s="478"/>
      <c r="AA27" s="479">
        <f>+Z27+Y27+X27+W27+V27+U27</f>
        <v>5</v>
      </c>
      <c r="AB27" s="477"/>
      <c r="AC27" s="478"/>
      <c r="AD27" s="478"/>
      <c r="AE27" s="478"/>
      <c r="AF27" s="478"/>
      <c r="AG27" s="478"/>
      <c r="AH27" s="479"/>
      <c r="AI27" s="480"/>
      <c r="AJ27" s="390"/>
      <c r="AK27" s="390"/>
      <c r="AL27" s="390"/>
      <c r="AM27" s="390"/>
      <c r="AN27" s="390"/>
      <c r="AO27" s="471"/>
      <c r="AP27" s="480"/>
      <c r="AQ27" s="390"/>
      <c r="AR27" s="390"/>
      <c r="AS27" s="390"/>
      <c r="AT27" s="390"/>
      <c r="AU27" s="390"/>
      <c r="AV27" s="481"/>
      <c r="AW27" s="480"/>
      <c r="AX27" s="390"/>
      <c r="AY27" s="390"/>
      <c r="AZ27" s="390"/>
      <c r="BA27" s="390"/>
      <c r="BB27" s="390"/>
      <c r="BC27" s="482"/>
      <c r="BD27" s="480"/>
      <c r="BE27" s="390"/>
      <c r="BF27" s="390"/>
      <c r="BG27" s="390"/>
      <c r="BH27" s="390"/>
      <c r="BI27" s="390"/>
      <c r="BJ27" s="481"/>
      <c r="BK27" s="480"/>
      <c r="BL27" s="390"/>
      <c r="BM27" s="390"/>
      <c r="BN27" s="390"/>
      <c r="BO27" s="390"/>
      <c r="BP27" s="390"/>
      <c r="BQ27" s="481"/>
      <c r="BR27" s="473">
        <f t="shared" si="3"/>
        <v>5</v>
      </c>
      <c r="BS27" s="483"/>
      <c r="BT27" s="484">
        <f t="shared" si="1"/>
        <v>5</v>
      </c>
    </row>
    <row r="28" spans="1:72" ht="22.5" x14ac:dyDescent="0.45">
      <c r="A28" s="126">
        <v>9</v>
      </c>
      <c r="B28" s="111" t="s">
        <v>159</v>
      </c>
      <c r="C28" s="474"/>
      <c r="D28" s="390">
        <v>333</v>
      </c>
      <c r="E28" s="475" t="s">
        <v>128</v>
      </c>
      <c r="F28" s="476"/>
      <c r="G28" s="477"/>
      <c r="H28" s="478"/>
      <c r="I28" s="478"/>
      <c r="J28" s="478"/>
      <c r="K28" s="478"/>
      <c r="L28" s="478"/>
      <c r="M28" s="469"/>
      <c r="N28" s="478"/>
      <c r="O28" s="478"/>
      <c r="P28" s="478"/>
      <c r="Q28" s="478"/>
      <c r="R28" s="478"/>
      <c r="S28" s="478"/>
      <c r="T28" s="469"/>
      <c r="U28" s="477"/>
      <c r="V28" s="478">
        <v>4</v>
      </c>
      <c r="W28" s="478"/>
      <c r="X28" s="478"/>
      <c r="Y28" s="478"/>
      <c r="Z28" s="478"/>
      <c r="AA28" s="479">
        <f>+Z28+Y28+X28+W28+V28+U28</f>
        <v>4</v>
      </c>
      <c r="AB28" s="477"/>
      <c r="AC28" s="478"/>
      <c r="AD28" s="478"/>
      <c r="AE28" s="478"/>
      <c r="AF28" s="478"/>
      <c r="AG28" s="478"/>
      <c r="AH28" s="479"/>
      <c r="AI28" s="480"/>
      <c r="AJ28" s="390"/>
      <c r="AK28" s="390"/>
      <c r="AL28" s="390"/>
      <c r="AM28" s="390"/>
      <c r="AN28" s="390"/>
      <c r="AO28" s="481"/>
      <c r="AP28" s="480"/>
      <c r="AQ28" s="390"/>
      <c r="AR28" s="390"/>
      <c r="AS28" s="390"/>
      <c r="AT28" s="390"/>
      <c r="AU28" s="390"/>
      <c r="AV28" s="481"/>
      <c r="AW28" s="480"/>
      <c r="AX28" s="390"/>
      <c r="AY28" s="390"/>
      <c r="AZ28" s="390"/>
      <c r="BA28" s="390"/>
      <c r="BB28" s="390"/>
      <c r="BC28" s="482"/>
      <c r="BD28" s="480"/>
      <c r="BE28" s="390"/>
      <c r="BF28" s="390"/>
      <c r="BG28" s="390"/>
      <c r="BH28" s="390"/>
      <c r="BI28" s="390"/>
      <c r="BJ28" s="481"/>
      <c r="BK28" s="480"/>
      <c r="BL28" s="390"/>
      <c r="BM28" s="390"/>
      <c r="BN28" s="390"/>
      <c r="BO28" s="390"/>
      <c r="BP28" s="390"/>
      <c r="BQ28" s="481"/>
      <c r="BR28" s="473">
        <f t="shared" si="3"/>
        <v>4</v>
      </c>
      <c r="BS28" s="483"/>
      <c r="BT28" s="484">
        <f t="shared" si="1"/>
        <v>4</v>
      </c>
    </row>
    <row r="29" spans="1:72" ht="22.5" x14ac:dyDescent="0.45">
      <c r="A29" s="126">
        <v>10</v>
      </c>
      <c r="B29" s="111" t="s">
        <v>148</v>
      </c>
      <c r="C29" s="474"/>
      <c r="D29" s="390">
        <v>717</v>
      </c>
      <c r="E29" s="475" t="s">
        <v>128</v>
      </c>
      <c r="F29" s="476"/>
      <c r="G29" s="477"/>
      <c r="H29" s="478"/>
      <c r="I29" s="478"/>
      <c r="J29" s="478"/>
      <c r="K29" s="478"/>
      <c r="L29" s="478">
        <v>2</v>
      </c>
      <c r="M29" s="469">
        <f>+L29+K29+J29+I29+H29+G29</f>
        <v>2</v>
      </c>
      <c r="N29" s="478"/>
      <c r="O29" s="478"/>
      <c r="P29" s="478"/>
      <c r="Q29" s="478"/>
      <c r="R29" s="478"/>
      <c r="S29" s="478"/>
      <c r="T29" s="469">
        <f>+S29+R29+Q29+P29+O29+N29</f>
        <v>0</v>
      </c>
      <c r="U29" s="477"/>
      <c r="V29" s="478"/>
      <c r="W29" s="478"/>
      <c r="X29" s="478"/>
      <c r="Y29" s="478"/>
      <c r="Z29" s="478"/>
      <c r="AA29" s="479">
        <f>+Z29+Y29+X29+W29+V29+U29</f>
        <v>0</v>
      </c>
      <c r="AB29" s="477"/>
      <c r="AC29" s="478"/>
      <c r="AD29" s="478"/>
      <c r="AE29" s="478"/>
      <c r="AF29" s="478"/>
      <c r="AG29" s="478"/>
      <c r="AH29" s="479"/>
      <c r="AI29" s="480"/>
      <c r="AJ29" s="390"/>
      <c r="AK29" s="390"/>
      <c r="AL29" s="390"/>
      <c r="AM29" s="390"/>
      <c r="AN29" s="390"/>
      <c r="AO29" s="481"/>
      <c r="AP29" s="480"/>
      <c r="AQ29" s="390"/>
      <c r="AR29" s="390"/>
      <c r="AS29" s="390"/>
      <c r="AT29" s="390"/>
      <c r="AU29" s="390"/>
      <c r="AV29" s="481"/>
      <c r="AW29" s="480"/>
      <c r="AX29" s="390"/>
      <c r="AY29" s="390"/>
      <c r="AZ29" s="390"/>
      <c r="BA29" s="390"/>
      <c r="BB29" s="390"/>
      <c r="BC29" s="482"/>
      <c r="BD29" s="480"/>
      <c r="BE29" s="390"/>
      <c r="BF29" s="390"/>
      <c r="BG29" s="390"/>
      <c r="BH29" s="390"/>
      <c r="BI29" s="390"/>
      <c r="BJ29" s="481"/>
      <c r="BK29" s="480"/>
      <c r="BL29" s="390"/>
      <c r="BM29" s="390"/>
      <c r="BN29" s="390"/>
      <c r="BO29" s="390"/>
      <c r="BP29" s="390"/>
      <c r="BQ29" s="481"/>
      <c r="BR29" s="473">
        <f t="shared" si="3"/>
        <v>2</v>
      </c>
      <c r="BS29" s="483"/>
      <c r="BT29" s="484">
        <f t="shared" si="1"/>
        <v>2</v>
      </c>
    </row>
    <row r="30" spans="1:72" ht="22.5" x14ac:dyDescent="0.45">
      <c r="A30" s="126"/>
      <c r="B30" s="112" t="s">
        <v>121</v>
      </c>
      <c r="C30" s="474"/>
      <c r="D30" s="390"/>
      <c r="E30" s="485"/>
      <c r="F30" s="476"/>
      <c r="G30" s="477"/>
      <c r="H30" s="478"/>
      <c r="I30" s="478"/>
      <c r="J30" s="478"/>
      <c r="K30" s="478"/>
      <c r="L30" s="478"/>
      <c r="M30" s="479"/>
      <c r="N30" s="478"/>
      <c r="O30" s="478"/>
      <c r="P30" s="478"/>
      <c r="Q30" s="478"/>
      <c r="R30" s="478"/>
      <c r="S30" s="478"/>
      <c r="T30" s="479"/>
      <c r="U30" s="477"/>
      <c r="V30" s="478"/>
      <c r="W30" s="478"/>
      <c r="X30" s="478"/>
      <c r="Y30" s="478"/>
      <c r="Z30" s="478"/>
      <c r="AA30" s="479"/>
      <c r="AB30" s="477"/>
      <c r="AC30" s="478"/>
      <c r="AD30" s="478"/>
      <c r="AE30" s="478"/>
      <c r="AF30" s="478"/>
      <c r="AG30" s="478"/>
      <c r="AH30" s="479"/>
      <c r="AI30" s="480"/>
      <c r="AJ30" s="390"/>
      <c r="AK30" s="390"/>
      <c r="AL30" s="390"/>
      <c r="AM30" s="390"/>
      <c r="AN30" s="390"/>
      <c r="AO30" s="481"/>
      <c r="AP30" s="480"/>
      <c r="AQ30" s="390"/>
      <c r="AR30" s="390"/>
      <c r="AS30" s="390"/>
      <c r="AT30" s="390"/>
      <c r="AU30" s="390"/>
      <c r="AV30" s="481"/>
      <c r="AW30" s="480"/>
      <c r="AX30" s="390"/>
      <c r="AY30" s="390"/>
      <c r="AZ30" s="390"/>
      <c r="BA30" s="390"/>
      <c r="BB30" s="390"/>
      <c r="BC30" s="482"/>
      <c r="BD30" s="480"/>
      <c r="BE30" s="390"/>
      <c r="BF30" s="390"/>
      <c r="BG30" s="390"/>
      <c r="BH30" s="390"/>
      <c r="BI30" s="390"/>
      <c r="BJ30" s="481"/>
      <c r="BK30" s="480"/>
      <c r="BL30" s="390"/>
      <c r="BM30" s="390"/>
      <c r="BN30" s="390"/>
      <c r="BO30" s="390"/>
      <c r="BP30" s="390"/>
      <c r="BQ30" s="481"/>
      <c r="BR30" s="473"/>
      <c r="BS30" s="483"/>
      <c r="BT30" s="484"/>
    </row>
    <row r="31" spans="1:72" ht="22.5" x14ac:dyDescent="0.45">
      <c r="A31" s="126">
        <v>1</v>
      </c>
      <c r="B31" s="111" t="s">
        <v>142</v>
      </c>
      <c r="C31" s="474">
        <v>5540</v>
      </c>
      <c r="D31" s="390">
        <v>28</v>
      </c>
      <c r="E31" s="475" t="s">
        <v>128</v>
      </c>
      <c r="F31" s="476"/>
      <c r="G31" s="477">
        <v>1</v>
      </c>
      <c r="H31" s="478">
        <v>6</v>
      </c>
      <c r="I31" s="478"/>
      <c r="J31" s="478"/>
      <c r="K31" s="478"/>
      <c r="L31" s="478">
        <v>2</v>
      </c>
      <c r="M31" s="469">
        <f>+L31+K31+J31+I31+H31+G31</f>
        <v>9</v>
      </c>
      <c r="N31" s="478"/>
      <c r="O31" s="478">
        <v>4</v>
      </c>
      <c r="P31" s="478">
        <v>4</v>
      </c>
      <c r="Q31" s="478"/>
      <c r="R31" s="478">
        <v>2</v>
      </c>
      <c r="S31" s="478">
        <v>2</v>
      </c>
      <c r="T31" s="469">
        <f>+S31+R31+Q31+P31+O31+N31</f>
        <v>12</v>
      </c>
      <c r="U31" s="477">
        <v>1</v>
      </c>
      <c r="V31" s="478">
        <v>4</v>
      </c>
      <c r="W31" s="478">
        <v>4</v>
      </c>
      <c r="X31" s="478">
        <v>1</v>
      </c>
      <c r="Y31" s="478">
        <v>2</v>
      </c>
      <c r="Z31" s="478">
        <v>2</v>
      </c>
      <c r="AA31" s="479">
        <f>+Z31+Y31+X31+W31+V31+U31</f>
        <v>14</v>
      </c>
      <c r="AB31" s="477"/>
      <c r="AC31" s="478">
        <v>12</v>
      </c>
      <c r="AD31" s="478">
        <v>12</v>
      </c>
      <c r="AE31" s="478">
        <v>2</v>
      </c>
      <c r="AF31" s="478">
        <v>4</v>
      </c>
      <c r="AG31" s="478">
        <v>4</v>
      </c>
      <c r="AH31" s="479">
        <f>+AB31+AC31+AD31+AE31+AF31+AG31</f>
        <v>34</v>
      </c>
      <c r="AI31" s="480"/>
      <c r="AJ31" s="390">
        <v>6</v>
      </c>
      <c r="AK31" s="390">
        <v>6</v>
      </c>
      <c r="AL31" s="390">
        <v>1</v>
      </c>
      <c r="AM31" s="390">
        <v>2</v>
      </c>
      <c r="AN31" s="390">
        <v>2</v>
      </c>
      <c r="AO31" s="471">
        <f>+AN31+AM31+AL31+AK31+AJ31+AI31</f>
        <v>17</v>
      </c>
      <c r="AP31" s="480">
        <v>1</v>
      </c>
      <c r="AQ31" s="390">
        <v>6</v>
      </c>
      <c r="AR31" s="390">
        <v>6</v>
      </c>
      <c r="AS31" s="390"/>
      <c r="AT31" s="390">
        <v>2</v>
      </c>
      <c r="AU31" s="390">
        <v>2</v>
      </c>
      <c r="AV31" s="471">
        <f>+AU31+AT31+AS31+AR31+AQ31+AP31</f>
        <v>17</v>
      </c>
      <c r="AW31" s="480">
        <v>1</v>
      </c>
      <c r="AX31" s="390">
        <v>1</v>
      </c>
      <c r="AY31" s="390">
        <v>8</v>
      </c>
      <c r="AZ31" s="390">
        <v>8</v>
      </c>
      <c r="BA31" s="390">
        <v>2</v>
      </c>
      <c r="BB31" s="390">
        <v>2</v>
      </c>
      <c r="BC31" s="482">
        <f>SUM(AW31:BB31)</f>
        <v>22</v>
      </c>
      <c r="BD31" s="480"/>
      <c r="BE31" s="390">
        <v>1</v>
      </c>
      <c r="BF31" s="390">
        <v>10</v>
      </c>
      <c r="BG31" s="390">
        <v>8</v>
      </c>
      <c r="BH31" s="390">
        <v>2</v>
      </c>
      <c r="BI31" s="390">
        <v>2</v>
      </c>
      <c r="BJ31" s="481">
        <f>SUM(BD31:BI31)</f>
        <v>23</v>
      </c>
      <c r="BK31" s="480">
        <v>1</v>
      </c>
      <c r="BL31" s="390">
        <v>8</v>
      </c>
      <c r="BM31" s="390">
        <v>8</v>
      </c>
      <c r="BN31" s="390">
        <v>1</v>
      </c>
      <c r="BO31" s="390">
        <v>2</v>
      </c>
      <c r="BP31" s="390"/>
      <c r="BQ31" s="481">
        <f>SUM(BK31:BP31)</f>
        <v>20</v>
      </c>
      <c r="BR31" s="473">
        <f t="shared" ref="BR31:BR37" si="4">+M31+T31+AA31++AH31+AO31+AV31+BC31+BJ31+BQ31+F31</f>
        <v>168</v>
      </c>
      <c r="BS31" s="483">
        <v>9</v>
      </c>
      <c r="BT31" s="484">
        <f t="shared" si="1"/>
        <v>159</v>
      </c>
    </row>
    <row r="32" spans="1:72" ht="22.5" x14ac:dyDescent="0.45">
      <c r="A32" s="126">
        <v>2</v>
      </c>
      <c r="B32" s="111" t="s">
        <v>155</v>
      </c>
      <c r="C32" s="474">
        <v>3576</v>
      </c>
      <c r="D32" s="390">
        <v>48</v>
      </c>
      <c r="E32" s="475" t="s">
        <v>128</v>
      </c>
      <c r="F32" s="476">
        <v>2</v>
      </c>
      <c r="G32" s="477"/>
      <c r="H32" s="478">
        <v>3</v>
      </c>
      <c r="I32" s="478">
        <v>4</v>
      </c>
      <c r="J32" s="478"/>
      <c r="K32" s="478">
        <v>2</v>
      </c>
      <c r="L32" s="478">
        <v>2</v>
      </c>
      <c r="M32" s="469">
        <f>+L32+K32+J32+I32+H32+G32</f>
        <v>11</v>
      </c>
      <c r="N32" s="478"/>
      <c r="O32" s="478">
        <v>3</v>
      </c>
      <c r="P32" s="478">
        <v>3</v>
      </c>
      <c r="Q32" s="478"/>
      <c r="R32" s="478">
        <v>2</v>
      </c>
      <c r="S32" s="478">
        <v>2</v>
      </c>
      <c r="T32" s="469">
        <f>+S32+R32+Q32+P32+O32+N32</f>
        <v>10</v>
      </c>
      <c r="U32" s="477"/>
      <c r="V32" s="478">
        <v>2</v>
      </c>
      <c r="W32" s="478"/>
      <c r="X32" s="478"/>
      <c r="Y32" s="478"/>
      <c r="Z32" s="478">
        <v>2</v>
      </c>
      <c r="AA32" s="479">
        <f>+Z32+Y32+X32+W32+V32+U32</f>
        <v>4</v>
      </c>
      <c r="AB32" s="477"/>
      <c r="AC32" s="478">
        <v>10</v>
      </c>
      <c r="AD32" s="478">
        <v>10</v>
      </c>
      <c r="AE32" s="478"/>
      <c r="AF32" s="478">
        <v>4</v>
      </c>
      <c r="AG32" s="478">
        <v>4</v>
      </c>
      <c r="AH32" s="479">
        <f>+AB32+AC32+AD32+AE32+AF32+AG32</f>
        <v>28</v>
      </c>
      <c r="AI32" s="480"/>
      <c r="AJ32" s="390">
        <v>4</v>
      </c>
      <c r="AK32" s="390">
        <v>4</v>
      </c>
      <c r="AL32" s="390"/>
      <c r="AM32" s="390">
        <v>2</v>
      </c>
      <c r="AN32" s="390">
        <v>2</v>
      </c>
      <c r="AO32" s="471">
        <f>+AN32+AM32+AL32+AK32+AJ32+AI32</f>
        <v>12</v>
      </c>
      <c r="AP32" s="480"/>
      <c r="AQ32" s="390">
        <v>4</v>
      </c>
      <c r="AR32" s="390">
        <v>4</v>
      </c>
      <c r="AS32" s="390"/>
      <c r="AT32" s="390">
        <v>2</v>
      </c>
      <c r="AU32" s="390">
        <v>2</v>
      </c>
      <c r="AV32" s="471">
        <f>+AU32+AT32+AS32+AR32+AQ32+AP32</f>
        <v>12</v>
      </c>
      <c r="AW32" s="480"/>
      <c r="AX32" s="390"/>
      <c r="AY32" s="390">
        <v>5</v>
      </c>
      <c r="AZ32" s="390">
        <v>5</v>
      </c>
      <c r="BA32" s="390">
        <v>2</v>
      </c>
      <c r="BB32" s="390">
        <v>2</v>
      </c>
      <c r="BC32" s="482">
        <f>SUM(AW32:BB32)</f>
        <v>14</v>
      </c>
      <c r="BD32" s="480"/>
      <c r="BE32" s="390"/>
      <c r="BF32" s="390">
        <v>6</v>
      </c>
      <c r="BG32" s="390">
        <v>6</v>
      </c>
      <c r="BH32" s="390">
        <v>2</v>
      </c>
      <c r="BI32" s="390">
        <v>2</v>
      </c>
      <c r="BJ32" s="481">
        <f>SUM(BD32:BI32)</f>
        <v>16</v>
      </c>
      <c r="BK32" s="480"/>
      <c r="BL32" s="390">
        <v>5</v>
      </c>
      <c r="BM32" s="390">
        <v>5</v>
      </c>
      <c r="BN32" s="390"/>
      <c r="BO32" s="390">
        <v>2</v>
      </c>
      <c r="BP32" s="390"/>
      <c r="BQ32" s="481">
        <f>SUM(BK32:BP32)</f>
        <v>12</v>
      </c>
      <c r="BR32" s="473">
        <f t="shared" si="4"/>
        <v>121</v>
      </c>
      <c r="BS32" s="483">
        <v>4</v>
      </c>
      <c r="BT32" s="484">
        <f t="shared" si="1"/>
        <v>117</v>
      </c>
    </row>
    <row r="33" spans="1:72" ht="22.5" x14ac:dyDescent="0.45">
      <c r="A33" s="127">
        <v>3</v>
      </c>
      <c r="B33" s="111" t="s">
        <v>141</v>
      </c>
      <c r="C33" s="474">
        <v>4907</v>
      </c>
      <c r="D33" s="390">
        <v>98</v>
      </c>
      <c r="E33" s="475" t="s">
        <v>128</v>
      </c>
      <c r="F33" s="476"/>
      <c r="G33" s="477"/>
      <c r="H33" s="478">
        <v>4</v>
      </c>
      <c r="I33" s="478">
        <v>5</v>
      </c>
      <c r="J33" s="478"/>
      <c r="K33" s="478">
        <v>2</v>
      </c>
      <c r="L33" s="478">
        <v>2</v>
      </c>
      <c r="M33" s="469">
        <f>+L33+K33+J33+I33+H33+G33</f>
        <v>13</v>
      </c>
      <c r="N33" s="478">
        <v>1</v>
      </c>
      <c r="O33" s="478">
        <v>5</v>
      </c>
      <c r="P33" s="478">
        <v>5</v>
      </c>
      <c r="Q33" s="478">
        <v>1</v>
      </c>
      <c r="R33" s="478">
        <v>2</v>
      </c>
      <c r="S33" s="478">
        <v>2</v>
      </c>
      <c r="T33" s="469">
        <f>+S33+R33+Q33+P33+O33+N33</f>
        <v>16</v>
      </c>
      <c r="U33" s="477"/>
      <c r="V33" s="478">
        <v>3</v>
      </c>
      <c r="W33" s="478">
        <v>3</v>
      </c>
      <c r="X33" s="478"/>
      <c r="Y33" s="478">
        <v>2</v>
      </c>
      <c r="Z33" s="478">
        <v>2</v>
      </c>
      <c r="AA33" s="479">
        <f>+Z33+Y33+X33+W33+V33+U33</f>
        <v>10</v>
      </c>
      <c r="AB33" s="477">
        <v>2</v>
      </c>
      <c r="AC33" s="478"/>
      <c r="AD33" s="478"/>
      <c r="AE33" s="478"/>
      <c r="AF33" s="478"/>
      <c r="AG33" s="478"/>
      <c r="AH33" s="479">
        <f>+AB33+AC33+AD33+AE33+AF33+AG33</f>
        <v>2</v>
      </c>
      <c r="AI33" s="480"/>
      <c r="AJ33" s="390">
        <v>1</v>
      </c>
      <c r="AK33" s="390">
        <v>5</v>
      </c>
      <c r="AL33" s="390">
        <v>5</v>
      </c>
      <c r="AM33" s="390">
        <v>2</v>
      </c>
      <c r="AN33" s="390"/>
      <c r="AO33" s="471">
        <f>+AN33+AM33+AL33+AK33+AJ33+AI33</f>
        <v>13</v>
      </c>
      <c r="AP33" s="480"/>
      <c r="AQ33" s="390">
        <v>5</v>
      </c>
      <c r="AR33" s="390">
        <v>5</v>
      </c>
      <c r="AS33" s="390"/>
      <c r="AT33" s="390"/>
      <c r="AU33" s="390"/>
      <c r="AV33" s="471">
        <f>+AU33+AT33+AS33+AR33+AQ33+AP33</f>
        <v>10</v>
      </c>
      <c r="AW33" s="480"/>
      <c r="AX33" s="390"/>
      <c r="AY33" s="390">
        <v>6</v>
      </c>
      <c r="AZ33" s="390">
        <v>6</v>
      </c>
      <c r="BA33" s="390">
        <v>2</v>
      </c>
      <c r="BB33" s="390"/>
      <c r="BC33" s="482">
        <f>SUM(AW33:BB33)</f>
        <v>14</v>
      </c>
      <c r="BD33" s="480"/>
      <c r="BE33" s="390"/>
      <c r="BF33" s="390">
        <v>8</v>
      </c>
      <c r="BG33" s="390">
        <v>10</v>
      </c>
      <c r="BH33" s="390">
        <v>2</v>
      </c>
      <c r="BI33" s="390">
        <v>2</v>
      </c>
      <c r="BJ33" s="481">
        <f>SUM(BD33:BI33)</f>
        <v>22</v>
      </c>
      <c r="BK33" s="480"/>
      <c r="BL33" s="390">
        <v>6</v>
      </c>
      <c r="BM33" s="390">
        <v>6</v>
      </c>
      <c r="BN33" s="390"/>
      <c r="BO33" s="390"/>
      <c r="BP33" s="390"/>
      <c r="BQ33" s="481">
        <f>SUM(BK33:BP33)</f>
        <v>12</v>
      </c>
      <c r="BR33" s="473">
        <f t="shared" si="4"/>
        <v>112</v>
      </c>
      <c r="BS33" s="483">
        <v>2</v>
      </c>
      <c r="BT33" s="484">
        <f t="shared" si="1"/>
        <v>110</v>
      </c>
    </row>
    <row r="34" spans="1:72" ht="22.5" x14ac:dyDescent="0.45">
      <c r="A34" s="126">
        <v>4</v>
      </c>
      <c r="B34" s="111" t="s">
        <v>115</v>
      </c>
      <c r="C34" s="474">
        <v>4741</v>
      </c>
      <c r="D34" s="390">
        <v>7</v>
      </c>
      <c r="E34" s="475" t="s">
        <v>128</v>
      </c>
      <c r="F34" s="476">
        <v>2</v>
      </c>
      <c r="G34" s="477"/>
      <c r="H34" s="478">
        <v>5</v>
      </c>
      <c r="I34" s="478">
        <v>6</v>
      </c>
      <c r="J34" s="478"/>
      <c r="K34" s="478">
        <v>2</v>
      </c>
      <c r="L34" s="478">
        <v>2</v>
      </c>
      <c r="M34" s="469">
        <f>+L34+K34+J34+I34+H34+G34</f>
        <v>15</v>
      </c>
      <c r="N34" s="478"/>
      <c r="O34" s="478"/>
      <c r="P34" s="478"/>
      <c r="Q34" s="478"/>
      <c r="R34" s="478"/>
      <c r="S34" s="478">
        <v>2</v>
      </c>
      <c r="T34" s="469">
        <f>+S34+R34+Q34+P34+O34+N34</f>
        <v>2</v>
      </c>
      <c r="U34" s="477"/>
      <c r="V34" s="478"/>
      <c r="W34" s="478"/>
      <c r="X34" s="478"/>
      <c r="Y34" s="478"/>
      <c r="Z34" s="478"/>
      <c r="AA34" s="479">
        <f>+Z34+Y34+X34+W34+V34+U34</f>
        <v>0</v>
      </c>
      <c r="AB34" s="477"/>
      <c r="AC34" s="478"/>
      <c r="AD34" s="478"/>
      <c r="AE34" s="478"/>
      <c r="AF34" s="478"/>
      <c r="AG34" s="478"/>
      <c r="AH34" s="479"/>
      <c r="AI34" s="480"/>
      <c r="AJ34" s="390"/>
      <c r="AK34" s="390"/>
      <c r="AL34" s="390"/>
      <c r="AM34" s="390"/>
      <c r="AN34" s="390"/>
      <c r="AO34" s="481"/>
      <c r="AP34" s="480"/>
      <c r="AQ34" s="390"/>
      <c r="AR34" s="390"/>
      <c r="AS34" s="390"/>
      <c r="AT34" s="390"/>
      <c r="AU34" s="390"/>
      <c r="AV34" s="481"/>
      <c r="AW34" s="480"/>
      <c r="AX34" s="390"/>
      <c r="AY34" s="390"/>
      <c r="AZ34" s="390"/>
      <c r="BA34" s="390"/>
      <c r="BB34" s="390"/>
      <c r="BC34" s="482"/>
      <c r="BD34" s="480"/>
      <c r="BE34" s="390"/>
      <c r="BF34" s="390"/>
      <c r="BG34" s="390"/>
      <c r="BH34" s="390"/>
      <c r="BI34" s="390"/>
      <c r="BJ34" s="481"/>
      <c r="BK34" s="480"/>
      <c r="BL34" s="390"/>
      <c r="BM34" s="390"/>
      <c r="BN34" s="390"/>
      <c r="BO34" s="390"/>
      <c r="BP34" s="390"/>
      <c r="BQ34" s="481"/>
      <c r="BR34" s="473">
        <f t="shared" si="4"/>
        <v>19</v>
      </c>
      <c r="BS34" s="483"/>
      <c r="BT34" s="484">
        <f t="shared" si="1"/>
        <v>19</v>
      </c>
    </row>
    <row r="35" spans="1:72" ht="22.5" x14ac:dyDescent="0.45">
      <c r="A35" s="126">
        <v>5</v>
      </c>
      <c r="B35" s="111" t="s">
        <v>73</v>
      </c>
      <c r="C35" s="474">
        <v>1345</v>
      </c>
      <c r="D35" s="390">
        <v>103</v>
      </c>
      <c r="E35" s="485" t="s">
        <v>128</v>
      </c>
      <c r="F35" s="476"/>
      <c r="G35" s="477"/>
      <c r="H35" s="478"/>
      <c r="I35" s="478"/>
      <c r="J35" s="478"/>
      <c r="K35" s="478"/>
      <c r="L35" s="478"/>
      <c r="M35" s="469"/>
      <c r="N35" s="478"/>
      <c r="O35" s="478"/>
      <c r="P35" s="478"/>
      <c r="Q35" s="478"/>
      <c r="R35" s="478"/>
      <c r="S35" s="478"/>
      <c r="T35" s="469"/>
      <c r="U35" s="477"/>
      <c r="V35" s="478"/>
      <c r="W35" s="478"/>
      <c r="X35" s="478"/>
      <c r="Y35" s="478"/>
      <c r="Z35" s="478"/>
      <c r="AA35" s="479"/>
      <c r="AB35" s="477"/>
      <c r="AC35" s="478"/>
      <c r="AD35" s="478"/>
      <c r="AE35" s="478"/>
      <c r="AF35" s="478"/>
      <c r="AG35" s="478"/>
      <c r="AH35" s="479"/>
      <c r="AI35" s="480"/>
      <c r="AJ35" s="390"/>
      <c r="AK35" s="390"/>
      <c r="AL35" s="390"/>
      <c r="AM35" s="390"/>
      <c r="AN35" s="390"/>
      <c r="AO35" s="481"/>
      <c r="AP35" s="480"/>
      <c r="AQ35" s="390"/>
      <c r="AR35" s="390"/>
      <c r="AS35" s="390"/>
      <c r="AT35" s="390"/>
      <c r="AU35" s="390"/>
      <c r="AV35" s="481"/>
      <c r="AW35" s="480"/>
      <c r="AX35" s="390"/>
      <c r="AY35" s="390"/>
      <c r="AZ35" s="390"/>
      <c r="BA35" s="390"/>
      <c r="BB35" s="390"/>
      <c r="BC35" s="482"/>
      <c r="BD35" s="480"/>
      <c r="BE35" s="390"/>
      <c r="BF35" s="390">
        <v>5</v>
      </c>
      <c r="BG35" s="390">
        <v>5</v>
      </c>
      <c r="BH35" s="390">
        <v>2</v>
      </c>
      <c r="BI35" s="390">
        <v>2</v>
      </c>
      <c r="BJ35" s="481">
        <f>SUM(BD35:BI35)</f>
        <v>14</v>
      </c>
      <c r="BK35" s="480"/>
      <c r="BL35" s="390"/>
      <c r="BM35" s="390"/>
      <c r="BN35" s="390"/>
      <c r="BO35" s="390"/>
      <c r="BP35" s="390"/>
      <c r="BQ35" s="481"/>
      <c r="BR35" s="473">
        <f t="shared" si="4"/>
        <v>14</v>
      </c>
      <c r="BS35" s="483"/>
      <c r="BT35" s="484">
        <f t="shared" si="1"/>
        <v>14</v>
      </c>
    </row>
    <row r="36" spans="1:72" ht="22.5" x14ac:dyDescent="0.45">
      <c r="A36" s="126">
        <v>6</v>
      </c>
      <c r="B36" s="111" t="s">
        <v>156</v>
      </c>
      <c r="C36" s="474">
        <v>5896</v>
      </c>
      <c r="D36" s="390">
        <v>125</v>
      </c>
      <c r="E36" s="475" t="s">
        <v>128</v>
      </c>
      <c r="F36" s="476"/>
      <c r="G36" s="477"/>
      <c r="H36" s="478">
        <v>2</v>
      </c>
      <c r="I36" s="478"/>
      <c r="J36" s="478"/>
      <c r="K36" s="478"/>
      <c r="L36" s="478"/>
      <c r="M36" s="469">
        <f>+L36+K36+J36+I36+H36+G36</f>
        <v>2</v>
      </c>
      <c r="N36" s="478"/>
      <c r="O36" s="478">
        <v>2</v>
      </c>
      <c r="P36" s="478">
        <v>2</v>
      </c>
      <c r="Q36" s="478"/>
      <c r="R36" s="478"/>
      <c r="S36" s="478"/>
      <c r="T36" s="469">
        <f>+S36+R36+Q36+P36+O36+N36</f>
        <v>4</v>
      </c>
      <c r="U36" s="477"/>
      <c r="V36" s="478"/>
      <c r="W36" s="478"/>
      <c r="X36" s="478"/>
      <c r="Y36" s="478"/>
      <c r="Z36" s="478"/>
      <c r="AA36" s="479">
        <f>+Z36+Y36+X36+W36+V36+U36</f>
        <v>0</v>
      </c>
      <c r="AB36" s="477"/>
      <c r="AC36" s="478"/>
      <c r="AD36" s="478"/>
      <c r="AE36" s="478"/>
      <c r="AF36" s="478"/>
      <c r="AG36" s="478"/>
      <c r="AH36" s="479"/>
      <c r="AI36" s="480"/>
      <c r="AJ36" s="390"/>
      <c r="AK36" s="390"/>
      <c r="AL36" s="390"/>
      <c r="AM36" s="390"/>
      <c r="AN36" s="390"/>
      <c r="AO36" s="481"/>
      <c r="AP36" s="480"/>
      <c r="AQ36" s="390"/>
      <c r="AR36" s="390"/>
      <c r="AS36" s="390"/>
      <c r="AT36" s="390"/>
      <c r="AU36" s="390"/>
      <c r="AV36" s="481"/>
      <c r="AW36" s="480"/>
      <c r="AX36" s="390"/>
      <c r="AY36" s="390"/>
      <c r="AZ36" s="390"/>
      <c r="BA36" s="390"/>
      <c r="BB36" s="390"/>
      <c r="BC36" s="482"/>
      <c r="BD36" s="480"/>
      <c r="BE36" s="390"/>
      <c r="BF36" s="390"/>
      <c r="BG36" s="390"/>
      <c r="BH36" s="390"/>
      <c r="BI36" s="390"/>
      <c r="BJ36" s="481"/>
      <c r="BK36" s="480"/>
      <c r="BL36" s="390"/>
      <c r="BM36" s="390"/>
      <c r="BN36" s="390"/>
      <c r="BO36" s="390"/>
      <c r="BP36" s="390"/>
      <c r="BQ36" s="481"/>
      <c r="BR36" s="473">
        <f t="shared" si="4"/>
        <v>6</v>
      </c>
      <c r="BS36" s="483"/>
      <c r="BT36" s="484">
        <f t="shared" si="1"/>
        <v>6</v>
      </c>
    </row>
    <row r="37" spans="1:72" ht="22.5" x14ac:dyDescent="0.45">
      <c r="A37" s="126">
        <v>7</v>
      </c>
      <c r="B37" s="111" t="s">
        <v>103</v>
      </c>
      <c r="C37" s="474">
        <v>2410</v>
      </c>
      <c r="D37" s="390">
        <v>97</v>
      </c>
      <c r="E37" s="475" t="s">
        <v>128</v>
      </c>
      <c r="F37" s="476">
        <v>2</v>
      </c>
      <c r="G37" s="477"/>
      <c r="H37" s="478"/>
      <c r="I37" s="478"/>
      <c r="J37" s="478"/>
      <c r="K37" s="478"/>
      <c r="L37" s="478">
        <v>2</v>
      </c>
      <c r="M37" s="479">
        <f>+L37+K37+J37+I37+H37+G37</f>
        <v>2</v>
      </c>
      <c r="N37" s="478"/>
      <c r="O37" s="478"/>
      <c r="P37" s="478"/>
      <c r="Q37" s="478"/>
      <c r="R37" s="478"/>
      <c r="S37" s="478"/>
      <c r="T37" s="479">
        <f>+S37+R37+Q37+P37+O37+N37</f>
        <v>0</v>
      </c>
      <c r="U37" s="477"/>
      <c r="V37" s="478"/>
      <c r="W37" s="478"/>
      <c r="X37" s="478"/>
      <c r="Y37" s="478"/>
      <c r="Z37" s="478"/>
      <c r="AA37" s="479">
        <f>+Z37+Y37+X37+W37+V37+U37</f>
        <v>0</v>
      </c>
      <c r="AB37" s="477"/>
      <c r="AC37" s="478"/>
      <c r="AD37" s="478"/>
      <c r="AE37" s="478"/>
      <c r="AF37" s="478"/>
      <c r="AG37" s="478"/>
      <c r="AH37" s="479"/>
      <c r="AI37" s="480"/>
      <c r="AJ37" s="390"/>
      <c r="AK37" s="390"/>
      <c r="AL37" s="390"/>
      <c r="AM37" s="390"/>
      <c r="AN37" s="390"/>
      <c r="AO37" s="481"/>
      <c r="AP37" s="480"/>
      <c r="AQ37" s="390"/>
      <c r="AR37" s="390"/>
      <c r="AS37" s="390"/>
      <c r="AT37" s="390"/>
      <c r="AU37" s="390"/>
      <c r="AV37" s="481"/>
      <c r="AW37" s="480"/>
      <c r="AX37" s="390"/>
      <c r="AY37" s="390"/>
      <c r="AZ37" s="390"/>
      <c r="BA37" s="390"/>
      <c r="BB37" s="390"/>
      <c r="BC37" s="482"/>
      <c r="BD37" s="480"/>
      <c r="BE37" s="390"/>
      <c r="BF37" s="390"/>
      <c r="BG37" s="390"/>
      <c r="BH37" s="390"/>
      <c r="BI37" s="390"/>
      <c r="BJ37" s="481"/>
      <c r="BK37" s="480"/>
      <c r="BL37" s="390"/>
      <c r="BM37" s="390"/>
      <c r="BN37" s="390"/>
      <c r="BO37" s="390"/>
      <c r="BP37" s="390"/>
      <c r="BQ37" s="481"/>
      <c r="BR37" s="473">
        <f t="shared" si="4"/>
        <v>4</v>
      </c>
      <c r="BS37" s="483"/>
      <c r="BT37" s="484">
        <f t="shared" si="1"/>
        <v>4</v>
      </c>
    </row>
    <row r="38" spans="1:72" ht="22.5" x14ac:dyDescent="0.45">
      <c r="A38" s="126"/>
      <c r="B38" s="112" t="s">
        <v>143</v>
      </c>
      <c r="C38" s="474"/>
      <c r="D38" s="390"/>
      <c r="E38" s="485"/>
      <c r="F38" s="476"/>
      <c r="G38" s="477"/>
      <c r="H38" s="478"/>
      <c r="I38" s="478"/>
      <c r="J38" s="478"/>
      <c r="K38" s="478"/>
      <c r="L38" s="478"/>
      <c r="M38" s="479"/>
      <c r="N38" s="478"/>
      <c r="O38" s="478"/>
      <c r="P38" s="478"/>
      <c r="Q38" s="478"/>
      <c r="R38" s="478"/>
      <c r="S38" s="478"/>
      <c r="T38" s="479"/>
      <c r="U38" s="477"/>
      <c r="V38" s="478"/>
      <c r="W38" s="478"/>
      <c r="X38" s="478"/>
      <c r="Y38" s="478"/>
      <c r="Z38" s="478"/>
      <c r="AA38" s="479"/>
      <c r="AB38" s="477"/>
      <c r="AC38" s="478"/>
      <c r="AD38" s="478"/>
      <c r="AE38" s="478"/>
      <c r="AF38" s="478"/>
      <c r="AG38" s="478"/>
      <c r="AH38" s="479"/>
      <c r="AI38" s="480"/>
      <c r="AJ38" s="390"/>
      <c r="AK38" s="390"/>
      <c r="AL38" s="390"/>
      <c r="AM38" s="390"/>
      <c r="AN38" s="390"/>
      <c r="AO38" s="481"/>
      <c r="AP38" s="480"/>
      <c r="AQ38" s="390"/>
      <c r="AR38" s="390"/>
      <c r="AS38" s="390"/>
      <c r="AT38" s="390"/>
      <c r="AU38" s="390"/>
      <c r="AV38" s="481"/>
      <c r="AW38" s="480"/>
      <c r="AX38" s="390"/>
      <c r="AY38" s="390"/>
      <c r="AZ38" s="390"/>
      <c r="BA38" s="390"/>
      <c r="BB38" s="390"/>
      <c r="BC38" s="482"/>
      <c r="BD38" s="480"/>
      <c r="BE38" s="390"/>
      <c r="BF38" s="390"/>
      <c r="BG38" s="390"/>
      <c r="BH38" s="390"/>
      <c r="BI38" s="390"/>
      <c r="BJ38" s="481"/>
      <c r="BK38" s="480"/>
      <c r="BL38" s="390"/>
      <c r="BM38" s="390"/>
      <c r="BN38" s="390"/>
      <c r="BO38" s="390"/>
      <c r="BP38" s="390"/>
      <c r="BQ38" s="481"/>
      <c r="BR38" s="473"/>
      <c r="BS38" s="483"/>
      <c r="BT38" s="484"/>
    </row>
    <row r="39" spans="1:72" ht="22.5" x14ac:dyDescent="0.45">
      <c r="A39" s="126">
        <v>1</v>
      </c>
      <c r="B39" s="111" t="s">
        <v>147</v>
      </c>
      <c r="C39" s="474">
        <v>3643</v>
      </c>
      <c r="D39" s="390">
        <v>18</v>
      </c>
      <c r="E39" s="475" t="s">
        <v>128</v>
      </c>
      <c r="F39" s="476">
        <v>2</v>
      </c>
      <c r="G39" s="477">
        <v>1</v>
      </c>
      <c r="H39" s="478">
        <v>6</v>
      </c>
      <c r="I39" s="478">
        <v>6</v>
      </c>
      <c r="J39" s="478"/>
      <c r="K39" s="478">
        <v>2</v>
      </c>
      <c r="L39" s="478">
        <v>2</v>
      </c>
      <c r="M39" s="469">
        <f t="shared" ref="M39:M47" si="5">+L39+K39+J39+I39+H39+G39</f>
        <v>17</v>
      </c>
      <c r="N39" s="478"/>
      <c r="O39" s="478">
        <v>4</v>
      </c>
      <c r="P39" s="478"/>
      <c r="Q39" s="478"/>
      <c r="R39" s="478">
        <v>2</v>
      </c>
      <c r="S39" s="478">
        <v>2</v>
      </c>
      <c r="T39" s="469">
        <f t="shared" ref="T39:T47" si="6">+S39+R39+Q39+P39+O39+N39</f>
        <v>8</v>
      </c>
      <c r="U39" s="477"/>
      <c r="V39" s="478">
        <v>5</v>
      </c>
      <c r="W39" s="478">
        <v>3</v>
      </c>
      <c r="X39" s="478"/>
      <c r="Y39" s="478">
        <v>2</v>
      </c>
      <c r="Z39" s="478">
        <v>2</v>
      </c>
      <c r="AA39" s="479">
        <f t="shared" ref="AA39:AA47" si="7">+Z39+Y39+X39+W39+V39+U39</f>
        <v>12</v>
      </c>
      <c r="AB39" s="477"/>
      <c r="AC39" s="478">
        <v>12</v>
      </c>
      <c r="AD39" s="478">
        <v>12</v>
      </c>
      <c r="AE39" s="478"/>
      <c r="AF39" s="478">
        <v>4</v>
      </c>
      <c r="AG39" s="478">
        <v>4</v>
      </c>
      <c r="AH39" s="479">
        <f t="shared" ref="AH39:AH40" si="8">+AB39+AC39+AD39+AE39+AF39+AG39</f>
        <v>32</v>
      </c>
      <c r="AI39" s="480">
        <v>1</v>
      </c>
      <c r="AJ39" s="390">
        <v>6</v>
      </c>
      <c r="AK39" s="390">
        <v>5</v>
      </c>
      <c r="AL39" s="390">
        <v>1</v>
      </c>
      <c r="AM39" s="390">
        <v>2</v>
      </c>
      <c r="AN39" s="390">
        <v>2</v>
      </c>
      <c r="AO39" s="471">
        <f t="shared" ref="AO39:AO41" si="9">+AN39+AM39+AL39+AK39+AJ39+AI39</f>
        <v>17</v>
      </c>
      <c r="AP39" s="480">
        <v>1</v>
      </c>
      <c r="AQ39" s="390">
        <v>6</v>
      </c>
      <c r="AR39" s="390">
        <v>6</v>
      </c>
      <c r="AS39" s="390"/>
      <c r="AT39" s="390">
        <v>2</v>
      </c>
      <c r="AU39" s="390">
        <v>2</v>
      </c>
      <c r="AV39" s="471">
        <f>+AU39+AT39+AS39+AR39+AQ39+AP39</f>
        <v>17</v>
      </c>
      <c r="AW39" s="480">
        <v>1</v>
      </c>
      <c r="AX39" s="390">
        <v>8</v>
      </c>
      <c r="AY39" s="390">
        <v>6</v>
      </c>
      <c r="AZ39" s="390"/>
      <c r="BA39" s="390">
        <v>2</v>
      </c>
      <c r="BB39" s="390">
        <v>2</v>
      </c>
      <c r="BC39" s="482">
        <f>SUM(AW39:BB39)</f>
        <v>19</v>
      </c>
      <c r="BD39" s="480"/>
      <c r="BE39" s="390"/>
      <c r="BF39" s="390"/>
      <c r="BG39" s="390"/>
      <c r="BH39" s="390"/>
      <c r="BI39" s="390">
        <v>2</v>
      </c>
      <c r="BJ39" s="481"/>
      <c r="BK39" s="480"/>
      <c r="BL39" s="390"/>
      <c r="BM39" s="390"/>
      <c r="BN39" s="390"/>
      <c r="BO39" s="390"/>
      <c r="BP39" s="390"/>
      <c r="BQ39" s="481"/>
      <c r="BR39" s="473">
        <f t="shared" ref="BR39:BR47" si="10">+M39+T39+AA39++AH39+AO39+AV39+BC39+BJ39+BQ39+F39</f>
        <v>124</v>
      </c>
      <c r="BS39" s="483"/>
      <c r="BT39" s="484">
        <f t="shared" si="1"/>
        <v>124</v>
      </c>
    </row>
    <row r="40" spans="1:72" ht="22.5" x14ac:dyDescent="0.45">
      <c r="A40" s="126">
        <v>2</v>
      </c>
      <c r="B40" s="111" t="s">
        <v>77</v>
      </c>
      <c r="C40" s="474">
        <v>1610</v>
      </c>
      <c r="D40" s="390">
        <v>23</v>
      </c>
      <c r="E40" s="475" t="s">
        <v>128</v>
      </c>
      <c r="F40" s="476">
        <v>2</v>
      </c>
      <c r="G40" s="477"/>
      <c r="H40" s="478"/>
      <c r="I40" s="478">
        <v>2</v>
      </c>
      <c r="J40" s="478"/>
      <c r="K40" s="478">
        <v>2</v>
      </c>
      <c r="L40" s="478">
        <v>2</v>
      </c>
      <c r="M40" s="469">
        <f t="shared" si="5"/>
        <v>6</v>
      </c>
      <c r="N40" s="478">
        <v>1</v>
      </c>
      <c r="O40" s="478">
        <v>5</v>
      </c>
      <c r="P40" s="478">
        <v>5</v>
      </c>
      <c r="Q40" s="478">
        <v>1</v>
      </c>
      <c r="R40" s="478">
        <v>2</v>
      </c>
      <c r="S40" s="478">
        <v>2</v>
      </c>
      <c r="T40" s="469">
        <f t="shared" si="6"/>
        <v>16</v>
      </c>
      <c r="U40" s="477"/>
      <c r="V40" s="478">
        <v>4</v>
      </c>
      <c r="W40" s="478">
        <v>5</v>
      </c>
      <c r="X40" s="478"/>
      <c r="Y40" s="478">
        <v>2</v>
      </c>
      <c r="Z40" s="478">
        <v>2</v>
      </c>
      <c r="AA40" s="479">
        <f t="shared" si="7"/>
        <v>13</v>
      </c>
      <c r="AB40" s="477"/>
      <c r="AC40" s="478">
        <v>10</v>
      </c>
      <c r="AD40" s="478"/>
      <c r="AE40" s="478"/>
      <c r="AF40" s="478">
        <v>4</v>
      </c>
      <c r="AG40" s="478"/>
      <c r="AH40" s="479">
        <f t="shared" si="8"/>
        <v>14</v>
      </c>
      <c r="AI40" s="480"/>
      <c r="AJ40" s="390"/>
      <c r="AK40" s="390"/>
      <c r="AL40" s="390"/>
      <c r="AM40" s="390"/>
      <c r="AN40" s="390"/>
      <c r="AO40" s="481"/>
      <c r="AP40" s="480"/>
      <c r="AQ40" s="390"/>
      <c r="AR40" s="390"/>
      <c r="AS40" s="390"/>
      <c r="AT40" s="390"/>
      <c r="AU40" s="390"/>
      <c r="AV40" s="481"/>
      <c r="AW40" s="480"/>
      <c r="AX40" s="390"/>
      <c r="AY40" s="390"/>
      <c r="AZ40" s="390"/>
      <c r="BA40" s="390"/>
      <c r="BB40" s="390"/>
      <c r="BC40" s="482"/>
      <c r="BD40" s="480"/>
      <c r="BE40" s="390"/>
      <c r="BF40" s="390"/>
      <c r="BG40" s="390"/>
      <c r="BH40" s="390"/>
      <c r="BI40" s="390"/>
      <c r="BJ40" s="481"/>
      <c r="BK40" s="480"/>
      <c r="BL40" s="390"/>
      <c r="BM40" s="390"/>
      <c r="BN40" s="390"/>
      <c r="BO40" s="390"/>
      <c r="BP40" s="390"/>
      <c r="BQ40" s="481"/>
      <c r="BR40" s="473">
        <f t="shared" si="10"/>
        <v>51</v>
      </c>
      <c r="BS40" s="483"/>
      <c r="BT40" s="484">
        <f t="shared" si="1"/>
        <v>51</v>
      </c>
    </row>
    <row r="41" spans="1:72" ht="22.5" x14ac:dyDescent="0.45">
      <c r="A41" s="127">
        <v>3</v>
      </c>
      <c r="B41" s="111" t="s">
        <v>75</v>
      </c>
      <c r="C41" s="474">
        <v>1256</v>
      </c>
      <c r="D41" s="390">
        <v>3</v>
      </c>
      <c r="E41" s="475" t="s">
        <v>128</v>
      </c>
      <c r="F41" s="476">
        <v>2</v>
      </c>
      <c r="G41" s="477"/>
      <c r="H41" s="478">
        <v>4</v>
      </c>
      <c r="I41" s="478">
        <v>3</v>
      </c>
      <c r="J41" s="478">
        <v>1</v>
      </c>
      <c r="K41" s="478">
        <v>2</v>
      </c>
      <c r="L41" s="478">
        <v>2</v>
      </c>
      <c r="M41" s="469">
        <f t="shared" si="5"/>
        <v>12</v>
      </c>
      <c r="N41" s="478"/>
      <c r="O41" s="478"/>
      <c r="P41" s="478"/>
      <c r="Q41" s="478"/>
      <c r="R41" s="478"/>
      <c r="S41" s="478">
        <v>2</v>
      </c>
      <c r="T41" s="469">
        <f t="shared" si="6"/>
        <v>2</v>
      </c>
      <c r="U41" s="477">
        <v>1</v>
      </c>
      <c r="V41" s="478">
        <v>3</v>
      </c>
      <c r="W41" s="478">
        <v>4</v>
      </c>
      <c r="X41" s="478"/>
      <c r="Y41" s="478"/>
      <c r="Z41" s="478">
        <v>2</v>
      </c>
      <c r="AA41" s="479">
        <f t="shared" si="7"/>
        <v>10</v>
      </c>
      <c r="AB41" s="477">
        <v>2</v>
      </c>
      <c r="AC41" s="478"/>
      <c r="AD41" s="478"/>
      <c r="AE41" s="478"/>
      <c r="AF41" s="478"/>
      <c r="AG41" s="478"/>
      <c r="AH41" s="479">
        <f>+AB41+AC41+AD41+AE41+AF41+AG41</f>
        <v>2</v>
      </c>
      <c r="AI41" s="480"/>
      <c r="AJ41" s="390"/>
      <c r="AK41" s="390">
        <v>6</v>
      </c>
      <c r="AL41" s="390"/>
      <c r="AM41" s="390"/>
      <c r="AN41" s="390">
        <v>2</v>
      </c>
      <c r="AO41" s="471">
        <f t="shared" si="9"/>
        <v>8</v>
      </c>
      <c r="AP41" s="480"/>
      <c r="AQ41" s="390"/>
      <c r="AR41" s="390"/>
      <c r="AS41" s="390"/>
      <c r="AT41" s="390"/>
      <c r="AU41" s="390"/>
      <c r="AV41" s="481"/>
      <c r="AW41" s="480"/>
      <c r="AX41" s="390"/>
      <c r="AY41" s="390">
        <v>8</v>
      </c>
      <c r="AZ41" s="390"/>
      <c r="BA41" s="390">
        <v>2</v>
      </c>
      <c r="BB41" s="390">
        <v>2</v>
      </c>
      <c r="BC41" s="482">
        <f>SUM(AW41:BB41)</f>
        <v>12</v>
      </c>
      <c r="BD41" s="480"/>
      <c r="BE41" s="390"/>
      <c r="BF41" s="390"/>
      <c r="BG41" s="390"/>
      <c r="BH41" s="390">
        <v>2</v>
      </c>
      <c r="BI41" s="390"/>
      <c r="BJ41" s="481">
        <f>SUM(BD41:BI41)</f>
        <v>2</v>
      </c>
      <c r="BK41" s="480"/>
      <c r="BL41" s="390"/>
      <c r="BM41" s="390"/>
      <c r="BN41" s="390"/>
      <c r="BO41" s="390"/>
      <c r="BP41" s="390"/>
      <c r="BQ41" s="481"/>
      <c r="BR41" s="473">
        <f t="shared" si="10"/>
        <v>50</v>
      </c>
      <c r="BS41" s="483"/>
      <c r="BT41" s="484">
        <f t="shared" si="1"/>
        <v>50</v>
      </c>
    </row>
    <row r="42" spans="1:72" ht="22.5" x14ac:dyDescent="0.45">
      <c r="A42" s="127">
        <v>4</v>
      </c>
      <c r="B42" s="111" t="s">
        <v>145</v>
      </c>
      <c r="C42" s="474">
        <v>1757</v>
      </c>
      <c r="D42" s="390">
        <v>22</v>
      </c>
      <c r="E42" s="475" t="s">
        <v>128</v>
      </c>
      <c r="F42" s="476">
        <v>2</v>
      </c>
      <c r="G42" s="477"/>
      <c r="H42" s="478">
        <v>3</v>
      </c>
      <c r="I42" s="478">
        <v>4</v>
      </c>
      <c r="J42" s="478"/>
      <c r="K42" s="478">
        <v>2</v>
      </c>
      <c r="L42" s="478">
        <v>2</v>
      </c>
      <c r="M42" s="469">
        <f t="shared" si="5"/>
        <v>11</v>
      </c>
      <c r="N42" s="478"/>
      <c r="O42" s="478">
        <v>3</v>
      </c>
      <c r="P42" s="478">
        <v>4</v>
      </c>
      <c r="Q42" s="478"/>
      <c r="R42" s="478">
        <v>2</v>
      </c>
      <c r="S42" s="478"/>
      <c r="T42" s="469">
        <f t="shared" si="6"/>
        <v>9</v>
      </c>
      <c r="U42" s="477"/>
      <c r="V42" s="478"/>
      <c r="W42" s="478"/>
      <c r="X42" s="478"/>
      <c r="Y42" s="478"/>
      <c r="Z42" s="478"/>
      <c r="AA42" s="479">
        <f t="shared" si="7"/>
        <v>0</v>
      </c>
      <c r="AB42" s="477"/>
      <c r="AC42" s="478"/>
      <c r="AD42" s="478"/>
      <c r="AE42" s="478"/>
      <c r="AF42" s="478"/>
      <c r="AG42" s="478"/>
      <c r="AH42" s="479"/>
      <c r="AI42" s="480"/>
      <c r="AJ42" s="390"/>
      <c r="AK42" s="390"/>
      <c r="AL42" s="390"/>
      <c r="AM42" s="390"/>
      <c r="AN42" s="390"/>
      <c r="AO42" s="481"/>
      <c r="AP42" s="480"/>
      <c r="AQ42" s="390"/>
      <c r="AR42" s="390"/>
      <c r="AS42" s="390"/>
      <c r="AT42" s="390"/>
      <c r="AU42" s="390"/>
      <c r="AV42" s="481"/>
      <c r="AW42" s="480"/>
      <c r="AX42" s="390"/>
      <c r="AY42" s="390"/>
      <c r="AZ42" s="390"/>
      <c r="BA42" s="390"/>
      <c r="BB42" s="390"/>
      <c r="BC42" s="482"/>
      <c r="BD42" s="480"/>
      <c r="BE42" s="390"/>
      <c r="BF42" s="390"/>
      <c r="BG42" s="390"/>
      <c r="BH42" s="390"/>
      <c r="BI42" s="390"/>
      <c r="BJ42" s="481"/>
      <c r="BK42" s="480"/>
      <c r="BL42" s="390"/>
      <c r="BM42" s="390"/>
      <c r="BN42" s="390"/>
      <c r="BO42" s="390"/>
      <c r="BP42" s="390"/>
      <c r="BQ42" s="481"/>
      <c r="BR42" s="473">
        <f t="shared" si="10"/>
        <v>22</v>
      </c>
      <c r="BS42" s="483"/>
      <c r="BT42" s="484">
        <f t="shared" si="1"/>
        <v>22</v>
      </c>
    </row>
    <row r="43" spans="1:72" ht="22.5" x14ac:dyDescent="0.45">
      <c r="A43" s="126">
        <v>5</v>
      </c>
      <c r="B43" s="111" t="s">
        <v>105</v>
      </c>
      <c r="C43" s="474">
        <v>4235</v>
      </c>
      <c r="D43" s="390">
        <v>77</v>
      </c>
      <c r="E43" s="475" t="s">
        <v>128</v>
      </c>
      <c r="F43" s="476"/>
      <c r="G43" s="477"/>
      <c r="H43" s="478">
        <v>5</v>
      </c>
      <c r="I43" s="478">
        <v>5</v>
      </c>
      <c r="J43" s="478"/>
      <c r="K43" s="478">
        <v>2</v>
      </c>
      <c r="L43" s="478"/>
      <c r="M43" s="469">
        <f t="shared" si="5"/>
        <v>12</v>
      </c>
      <c r="N43" s="478"/>
      <c r="O43" s="478"/>
      <c r="P43" s="478"/>
      <c r="Q43" s="478"/>
      <c r="R43" s="478"/>
      <c r="S43" s="478"/>
      <c r="T43" s="469">
        <f t="shared" si="6"/>
        <v>0</v>
      </c>
      <c r="U43" s="477"/>
      <c r="V43" s="478"/>
      <c r="W43" s="478"/>
      <c r="X43" s="478"/>
      <c r="Y43" s="478"/>
      <c r="Z43" s="478"/>
      <c r="AA43" s="479">
        <f t="shared" si="7"/>
        <v>0</v>
      </c>
      <c r="AB43" s="477"/>
      <c r="AC43" s="478"/>
      <c r="AD43" s="478"/>
      <c r="AE43" s="478"/>
      <c r="AF43" s="478"/>
      <c r="AG43" s="478"/>
      <c r="AH43" s="479"/>
      <c r="AI43" s="480"/>
      <c r="AJ43" s="390"/>
      <c r="AK43" s="390"/>
      <c r="AL43" s="390"/>
      <c r="AM43" s="390"/>
      <c r="AN43" s="390"/>
      <c r="AO43" s="481"/>
      <c r="AP43" s="480"/>
      <c r="AQ43" s="390"/>
      <c r="AR43" s="390"/>
      <c r="AS43" s="390"/>
      <c r="AT43" s="390"/>
      <c r="AU43" s="390"/>
      <c r="AV43" s="481"/>
      <c r="AW43" s="480"/>
      <c r="AX43" s="390"/>
      <c r="AY43" s="390"/>
      <c r="AZ43" s="390"/>
      <c r="BA43" s="390"/>
      <c r="BB43" s="390"/>
      <c r="BC43" s="482"/>
      <c r="BD43" s="480"/>
      <c r="BE43" s="390"/>
      <c r="BF43" s="390"/>
      <c r="BG43" s="390"/>
      <c r="BH43" s="390"/>
      <c r="BI43" s="390"/>
      <c r="BJ43" s="481"/>
      <c r="BK43" s="480"/>
      <c r="BL43" s="390"/>
      <c r="BM43" s="390"/>
      <c r="BN43" s="390"/>
      <c r="BO43" s="390"/>
      <c r="BP43" s="390"/>
      <c r="BQ43" s="481"/>
      <c r="BR43" s="473">
        <f t="shared" si="10"/>
        <v>12</v>
      </c>
      <c r="BS43" s="483"/>
      <c r="BT43" s="484">
        <f t="shared" si="1"/>
        <v>12</v>
      </c>
    </row>
    <row r="44" spans="1:72" ht="22.5" x14ac:dyDescent="0.45">
      <c r="A44" s="126">
        <v>6</v>
      </c>
      <c r="B44" s="111" t="s">
        <v>76</v>
      </c>
      <c r="C44" s="474"/>
      <c r="D44" s="390">
        <v>15</v>
      </c>
      <c r="E44" s="475" t="s">
        <v>128</v>
      </c>
      <c r="F44" s="476">
        <v>2</v>
      </c>
      <c r="G44" s="477"/>
      <c r="H44" s="478"/>
      <c r="I44" s="478"/>
      <c r="J44" s="478"/>
      <c r="K44" s="478"/>
      <c r="L44" s="478">
        <v>2</v>
      </c>
      <c r="M44" s="469">
        <f t="shared" si="5"/>
        <v>2</v>
      </c>
      <c r="N44" s="478"/>
      <c r="O44" s="478"/>
      <c r="P44" s="478"/>
      <c r="Q44" s="478"/>
      <c r="R44" s="478"/>
      <c r="S44" s="478"/>
      <c r="T44" s="469">
        <f t="shared" si="6"/>
        <v>0</v>
      </c>
      <c r="U44" s="477"/>
      <c r="V44" s="478"/>
      <c r="W44" s="478"/>
      <c r="X44" s="478"/>
      <c r="Y44" s="478"/>
      <c r="Z44" s="478"/>
      <c r="AA44" s="479">
        <f t="shared" si="7"/>
        <v>0</v>
      </c>
      <c r="AB44" s="477"/>
      <c r="AC44" s="478"/>
      <c r="AD44" s="478"/>
      <c r="AE44" s="478"/>
      <c r="AF44" s="478"/>
      <c r="AG44" s="478"/>
      <c r="AH44" s="479"/>
      <c r="AI44" s="480"/>
      <c r="AJ44" s="390"/>
      <c r="AK44" s="390"/>
      <c r="AL44" s="390"/>
      <c r="AM44" s="390"/>
      <c r="AN44" s="390"/>
      <c r="AO44" s="481"/>
      <c r="AP44" s="480"/>
      <c r="AQ44" s="390"/>
      <c r="AR44" s="390"/>
      <c r="AS44" s="390"/>
      <c r="AT44" s="390"/>
      <c r="AU44" s="390"/>
      <c r="AV44" s="481"/>
      <c r="AW44" s="480"/>
      <c r="AX44" s="390"/>
      <c r="AY44" s="390"/>
      <c r="AZ44" s="390"/>
      <c r="BA44" s="390"/>
      <c r="BB44" s="390"/>
      <c r="BC44" s="482"/>
      <c r="BD44" s="480"/>
      <c r="BE44" s="390"/>
      <c r="BF44" s="390"/>
      <c r="BG44" s="390"/>
      <c r="BH44" s="390"/>
      <c r="BI44" s="390"/>
      <c r="BJ44" s="481"/>
      <c r="BK44" s="480"/>
      <c r="BL44" s="390"/>
      <c r="BM44" s="390"/>
      <c r="BN44" s="390"/>
      <c r="BO44" s="390"/>
      <c r="BP44" s="390"/>
      <c r="BQ44" s="481"/>
      <c r="BR44" s="473">
        <f t="shared" si="10"/>
        <v>4</v>
      </c>
      <c r="BS44" s="483"/>
      <c r="BT44" s="484">
        <f t="shared" si="1"/>
        <v>4</v>
      </c>
    </row>
    <row r="45" spans="1:72" ht="22.5" x14ac:dyDescent="0.45">
      <c r="A45" s="127">
        <v>7</v>
      </c>
      <c r="B45" s="111" t="s">
        <v>102</v>
      </c>
      <c r="C45" s="474"/>
      <c r="D45" s="390">
        <v>71</v>
      </c>
      <c r="E45" s="475" t="s">
        <v>128</v>
      </c>
      <c r="F45" s="476">
        <v>2</v>
      </c>
      <c r="G45" s="477"/>
      <c r="H45" s="478"/>
      <c r="I45" s="478"/>
      <c r="J45" s="478"/>
      <c r="K45" s="478"/>
      <c r="L45" s="478"/>
      <c r="M45" s="469">
        <f t="shared" si="5"/>
        <v>0</v>
      </c>
      <c r="N45" s="478"/>
      <c r="O45" s="478"/>
      <c r="P45" s="478"/>
      <c r="Q45" s="478"/>
      <c r="R45" s="478"/>
      <c r="S45" s="478"/>
      <c r="T45" s="469">
        <f t="shared" si="6"/>
        <v>0</v>
      </c>
      <c r="U45" s="477"/>
      <c r="V45" s="478"/>
      <c r="W45" s="478"/>
      <c r="X45" s="478"/>
      <c r="Y45" s="478"/>
      <c r="Z45" s="478"/>
      <c r="AA45" s="479">
        <f t="shared" si="7"/>
        <v>0</v>
      </c>
      <c r="AB45" s="477"/>
      <c r="AC45" s="478"/>
      <c r="AD45" s="478"/>
      <c r="AE45" s="478"/>
      <c r="AF45" s="478"/>
      <c r="AG45" s="478"/>
      <c r="AH45" s="479"/>
      <c r="AI45" s="480"/>
      <c r="AJ45" s="390"/>
      <c r="AK45" s="390"/>
      <c r="AL45" s="390"/>
      <c r="AM45" s="390"/>
      <c r="AN45" s="390"/>
      <c r="AO45" s="481"/>
      <c r="AP45" s="480"/>
      <c r="AQ45" s="390"/>
      <c r="AR45" s="390"/>
      <c r="AS45" s="390"/>
      <c r="AT45" s="390"/>
      <c r="AU45" s="390"/>
      <c r="AV45" s="481"/>
      <c r="AW45" s="480"/>
      <c r="AX45" s="390"/>
      <c r="AY45" s="390"/>
      <c r="AZ45" s="390"/>
      <c r="BA45" s="390"/>
      <c r="BB45" s="390"/>
      <c r="BC45" s="482"/>
      <c r="BD45" s="480"/>
      <c r="BE45" s="390"/>
      <c r="BF45" s="390"/>
      <c r="BG45" s="390"/>
      <c r="BH45" s="390"/>
      <c r="BI45" s="390"/>
      <c r="BJ45" s="481"/>
      <c r="BK45" s="480"/>
      <c r="BL45" s="390"/>
      <c r="BM45" s="390"/>
      <c r="BN45" s="390"/>
      <c r="BO45" s="390"/>
      <c r="BP45" s="390"/>
      <c r="BQ45" s="481"/>
      <c r="BR45" s="473">
        <f t="shared" si="10"/>
        <v>2</v>
      </c>
      <c r="BS45" s="483"/>
      <c r="BT45" s="484">
        <f t="shared" si="1"/>
        <v>2</v>
      </c>
    </row>
    <row r="46" spans="1:72" ht="22.5" x14ac:dyDescent="0.45">
      <c r="A46" s="127" t="s">
        <v>134</v>
      </c>
      <c r="B46" s="111" t="s">
        <v>144</v>
      </c>
      <c r="C46" s="474"/>
      <c r="D46" s="390">
        <v>2</v>
      </c>
      <c r="E46" s="475" t="s">
        <v>128</v>
      </c>
      <c r="F46" s="476">
        <v>2</v>
      </c>
      <c r="G46" s="477"/>
      <c r="H46" s="478"/>
      <c r="I46" s="478"/>
      <c r="J46" s="478"/>
      <c r="K46" s="478"/>
      <c r="L46" s="478"/>
      <c r="M46" s="469">
        <f t="shared" si="5"/>
        <v>0</v>
      </c>
      <c r="N46" s="478"/>
      <c r="O46" s="478"/>
      <c r="P46" s="478"/>
      <c r="Q46" s="478"/>
      <c r="R46" s="478"/>
      <c r="S46" s="478"/>
      <c r="T46" s="469">
        <f t="shared" si="6"/>
        <v>0</v>
      </c>
      <c r="U46" s="477"/>
      <c r="V46" s="478"/>
      <c r="W46" s="478"/>
      <c r="X46" s="478"/>
      <c r="Y46" s="478"/>
      <c r="Z46" s="478"/>
      <c r="AA46" s="479">
        <f t="shared" si="7"/>
        <v>0</v>
      </c>
      <c r="AB46" s="477"/>
      <c r="AC46" s="478"/>
      <c r="AD46" s="478"/>
      <c r="AE46" s="478"/>
      <c r="AF46" s="478"/>
      <c r="AG46" s="478"/>
      <c r="AH46" s="479"/>
      <c r="AI46" s="480"/>
      <c r="AJ46" s="390"/>
      <c r="AK46" s="390"/>
      <c r="AL46" s="390"/>
      <c r="AM46" s="390"/>
      <c r="AN46" s="390"/>
      <c r="AO46" s="481"/>
      <c r="AP46" s="480"/>
      <c r="AQ46" s="390"/>
      <c r="AR46" s="390"/>
      <c r="AS46" s="390"/>
      <c r="AT46" s="390"/>
      <c r="AU46" s="390"/>
      <c r="AV46" s="481"/>
      <c r="AW46" s="480"/>
      <c r="AX46" s="390"/>
      <c r="AY46" s="390"/>
      <c r="AZ46" s="390"/>
      <c r="BA46" s="390"/>
      <c r="BB46" s="390"/>
      <c r="BC46" s="482"/>
      <c r="BD46" s="480"/>
      <c r="BE46" s="390"/>
      <c r="BF46" s="390"/>
      <c r="BG46" s="390"/>
      <c r="BH46" s="390"/>
      <c r="BI46" s="390"/>
      <c r="BJ46" s="481"/>
      <c r="BK46" s="480"/>
      <c r="BL46" s="390"/>
      <c r="BM46" s="390"/>
      <c r="BN46" s="390"/>
      <c r="BO46" s="390"/>
      <c r="BP46" s="390"/>
      <c r="BQ46" s="481"/>
      <c r="BR46" s="473">
        <f t="shared" si="10"/>
        <v>2</v>
      </c>
      <c r="BS46" s="483"/>
      <c r="BT46" s="484">
        <f t="shared" si="1"/>
        <v>2</v>
      </c>
    </row>
    <row r="47" spans="1:72" ht="23.25" thickBot="1" x14ac:dyDescent="0.5">
      <c r="A47" s="189" t="s">
        <v>134</v>
      </c>
      <c r="B47" s="190" t="s">
        <v>101</v>
      </c>
      <c r="C47" s="486"/>
      <c r="D47" s="426">
        <v>62</v>
      </c>
      <c r="E47" s="487" t="s">
        <v>128</v>
      </c>
      <c r="F47" s="488">
        <v>2</v>
      </c>
      <c r="G47" s="489"/>
      <c r="H47" s="490"/>
      <c r="I47" s="490"/>
      <c r="J47" s="490"/>
      <c r="K47" s="490"/>
      <c r="L47" s="490"/>
      <c r="M47" s="491">
        <f t="shared" si="5"/>
        <v>0</v>
      </c>
      <c r="N47" s="489"/>
      <c r="O47" s="490"/>
      <c r="P47" s="490"/>
      <c r="Q47" s="490"/>
      <c r="R47" s="490"/>
      <c r="S47" s="490"/>
      <c r="T47" s="491">
        <f t="shared" si="6"/>
        <v>0</v>
      </c>
      <c r="U47" s="489"/>
      <c r="V47" s="490"/>
      <c r="W47" s="490"/>
      <c r="X47" s="490"/>
      <c r="Y47" s="490"/>
      <c r="Z47" s="490"/>
      <c r="AA47" s="491">
        <f t="shared" si="7"/>
        <v>0</v>
      </c>
      <c r="AB47" s="489"/>
      <c r="AC47" s="490"/>
      <c r="AD47" s="490"/>
      <c r="AE47" s="490"/>
      <c r="AF47" s="490"/>
      <c r="AG47" s="490"/>
      <c r="AH47" s="491"/>
      <c r="AI47" s="492"/>
      <c r="AJ47" s="426"/>
      <c r="AK47" s="426"/>
      <c r="AL47" s="426"/>
      <c r="AM47" s="426"/>
      <c r="AN47" s="426"/>
      <c r="AO47" s="493"/>
      <c r="AP47" s="492"/>
      <c r="AQ47" s="426"/>
      <c r="AR47" s="426"/>
      <c r="AS47" s="426"/>
      <c r="AT47" s="426"/>
      <c r="AU47" s="426"/>
      <c r="AV47" s="493"/>
      <c r="AW47" s="492"/>
      <c r="AX47" s="426"/>
      <c r="AY47" s="426"/>
      <c r="AZ47" s="426"/>
      <c r="BA47" s="426"/>
      <c r="BB47" s="426"/>
      <c r="BC47" s="494"/>
      <c r="BD47" s="492"/>
      <c r="BE47" s="426"/>
      <c r="BF47" s="426"/>
      <c r="BG47" s="426"/>
      <c r="BH47" s="426"/>
      <c r="BI47" s="426"/>
      <c r="BJ47" s="493"/>
      <c r="BK47" s="492"/>
      <c r="BL47" s="426"/>
      <c r="BM47" s="426"/>
      <c r="BN47" s="426"/>
      <c r="BO47" s="426"/>
      <c r="BP47" s="426"/>
      <c r="BQ47" s="495"/>
      <c r="BR47" s="496">
        <f t="shared" si="10"/>
        <v>2</v>
      </c>
      <c r="BS47" s="497"/>
      <c r="BT47" s="498">
        <f t="shared" si="1"/>
        <v>2</v>
      </c>
    </row>
    <row r="48" spans="1:72" x14ac:dyDescent="0.3">
      <c r="BS48" s="205"/>
    </row>
    <row r="49" spans="6:72" x14ac:dyDescent="0.3">
      <c r="F49" s="124">
        <f>SUM(F5:F48)</f>
        <v>38</v>
      </c>
      <c r="G49" s="174"/>
      <c r="H49" s="174"/>
      <c r="I49" s="174"/>
      <c r="J49" s="174"/>
      <c r="K49" s="174"/>
      <c r="L49" s="174"/>
      <c r="M49" s="205">
        <f>SUM(M5:M48)</f>
        <v>220</v>
      </c>
      <c r="N49" s="174"/>
      <c r="O49" s="174"/>
      <c r="P49" s="174"/>
      <c r="Q49" s="174"/>
      <c r="R49" s="174"/>
      <c r="S49" s="174"/>
      <c r="T49" s="205">
        <f>SUM(T5:T48)</f>
        <v>150</v>
      </c>
      <c r="U49" s="174"/>
      <c r="V49" s="174"/>
      <c r="W49" s="174"/>
      <c r="X49" s="174"/>
      <c r="Y49" s="174"/>
      <c r="Z49" s="174"/>
      <c r="AA49" s="205">
        <f>SUM(AA5:AA48)</f>
        <v>123</v>
      </c>
      <c r="AB49" s="174"/>
      <c r="AC49" s="174"/>
      <c r="AD49" s="174"/>
      <c r="AE49" s="174"/>
      <c r="AF49" s="174"/>
      <c r="AG49" s="174"/>
      <c r="AH49" s="205">
        <f>SUM(AH5:AH48)</f>
        <v>251</v>
      </c>
      <c r="AI49" s="174"/>
      <c r="AJ49" s="174"/>
      <c r="AK49" s="174"/>
      <c r="AL49" s="174"/>
      <c r="AM49" s="174"/>
      <c r="AN49" s="174"/>
      <c r="AO49" s="124">
        <f>SUM(AO6:AO48)</f>
        <v>143</v>
      </c>
      <c r="AP49" s="174"/>
      <c r="AQ49" s="174"/>
      <c r="AR49" s="174"/>
      <c r="AS49" s="174"/>
      <c r="AT49" s="174"/>
      <c r="AU49" s="174"/>
      <c r="AV49" s="124">
        <f>SUM(AV5:AV48)</f>
        <v>125</v>
      </c>
      <c r="AW49" s="174"/>
      <c r="AX49" s="174"/>
      <c r="AY49" s="174"/>
      <c r="AZ49" s="174"/>
      <c r="BA49" s="174"/>
      <c r="BB49" s="174"/>
      <c r="BC49" s="124">
        <f>SUM(BC5:BC48)</f>
        <v>102</v>
      </c>
      <c r="BD49" s="174"/>
      <c r="BE49" s="174"/>
      <c r="BF49" s="174"/>
      <c r="BG49" s="174"/>
      <c r="BH49" s="174"/>
      <c r="BI49" s="174"/>
      <c r="BJ49" s="124">
        <f>SUM(BJ6:BJ48)</f>
        <v>193</v>
      </c>
      <c r="BK49" s="174"/>
      <c r="BL49" s="174"/>
      <c r="BM49" s="174"/>
      <c r="BN49" s="174"/>
      <c r="BO49" s="174"/>
      <c r="BP49" s="174"/>
      <c r="BQ49" s="124">
        <f>SUM(BQ5:BQ48)</f>
        <v>108</v>
      </c>
      <c r="BR49" s="136">
        <f>SUM(BR6:BR48)</f>
        <v>1453</v>
      </c>
      <c r="BS49" s="205">
        <f>SUM(BS6:BS48)</f>
        <v>15</v>
      </c>
      <c r="BT49" s="136">
        <f>SUM(BT5:BT48)</f>
        <v>1438</v>
      </c>
    </row>
  </sheetData>
  <sortState ref="B14:BT18">
    <sortCondition descending="1" ref="BT14:BT18"/>
  </sortState>
  <mergeCells count="19">
    <mergeCell ref="U3:Z3"/>
    <mergeCell ref="AB3:AG3"/>
    <mergeCell ref="AI3:AN3"/>
    <mergeCell ref="A1:AR1"/>
    <mergeCell ref="BD3:BI3"/>
    <mergeCell ref="G2:L2"/>
    <mergeCell ref="N2:S2"/>
    <mergeCell ref="U2:Z2"/>
    <mergeCell ref="AB2:AG2"/>
    <mergeCell ref="AI2:AN2"/>
    <mergeCell ref="G3:L3"/>
    <mergeCell ref="N3:S3"/>
    <mergeCell ref="BK3:BP3"/>
    <mergeCell ref="AW2:BB2"/>
    <mergeCell ref="BD2:BI2"/>
    <mergeCell ref="BK2:BP2"/>
    <mergeCell ref="AP3:AU3"/>
    <mergeCell ref="AW3:BB3"/>
    <mergeCell ref="AP2:AU2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2"/>
  <sheetViews>
    <sheetView zoomScale="80" zoomScaleNormal="80" workbookViewId="0">
      <selection sqref="A1:AG1"/>
    </sheetView>
  </sheetViews>
  <sheetFormatPr defaultRowHeight="18.75" x14ac:dyDescent="0.3"/>
  <cols>
    <col min="1" max="1" width="4.25" style="2" customWidth="1"/>
    <col min="2" max="2" width="19" customWidth="1"/>
    <col min="3" max="3" width="9" style="2" customWidth="1"/>
    <col min="4" max="4" width="5.375" style="1" customWidth="1"/>
    <col min="5" max="5" width="7.375" customWidth="1"/>
    <col min="6" max="6" width="8.75" style="1" customWidth="1"/>
    <col min="7" max="10" width="5.75" customWidth="1"/>
    <col min="11" max="11" width="5.625" customWidth="1"/>
    <col min="12" max="12" width="5.75" customWidth="1"/>
    <col min="13" max="13" width="5.75" style="54" customWidth="1"/>
    <col min="14" max="14" width="5.75" style="507" customWidth="1"/>
    <col min="15" max="19" width="5.75" customWidth="1"/>
    <col min="20" max="20" width="5.75" style="54" customWidth="1"/>
    <col min="21" max="21" width="5.75" style="503" customWidth="1"/>
    <col min="22" max="26" width="5.75" customWidth="1"/>
    <col min="27" max="27" width="5.75" style="54" customWidth="1"/>
    <col min="28" max="28" width="5.75" style="503" customWidth="1"/>
    <col min="29" max="33" width="5.75" customWidth="1"/>
    <col min="34" max="34" width="5.75" style="54" customWidth="1"/>
    <col min="35" max="35" width="5.75" style="507" customWidth="1"/>
    <col min="36" max="40" width="5.75" style="1" customWidth="1"/>
    <col min="41" max="41" width="5.75" style="54" customWidth="1"/>
    <col min="42" max="42" width="5.75" style="503" customWidth="1"/>
    <col min="43" max="47" width="5.75" customWidth="1"/>
    <col min="48" max="48" width="5.75" style="54" customWidth="1"/>
    <col min="49" max="49" width="5.75" style="503" customWidth="1"/>
    <col min="50" max="54" width="5.75" customWidth="1"/>
    <col min="55" max="55" width="5.75" style="54" customWidth="1"/>
    <col min="56" max="56" width="5.75" style="503" customWidth="1"/>
    <col min="57" max="61" width="5.75" customWidth="1"/>
    <col min="62" max="62" width="5.75" style="54" customWidth="1"/>
    <col min="63" max="63" width="5.75" style="503" customWidth="1"/>
    <col min="64" max="68" width="5.75" style="1" customWidth="1"/>
    <col min="69" max="69" width="5.75" style="54" customWidth="1"/>
    <col min="70" max="70" width="9" style="136" customWidth="1"/>
    <col min="71" max="71" width="9" customWidth="1"/>
  </cols>
  <sheetData>
    <row r="1" spans="1:73" s="223" customFormat="1" ht="92.25" customHeight="1" thickBot="1" x14ac:dyDescent="0.6">
      <c r="A1" s="547" t="s">
        <v>176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7"/>
      <c r="AG1" s="547"/>
      <c r="AI1" s="440"/>
      <c r="AP1" s="440"/>
      <c r="AW1" s="440"/>
      <c r="BD1" s="440"/>
      <c r="BK1" s="440"/>
      <c r="BL1" s="269"/>
      <c r="BM1" s="269"/>
      <c r="BN1" s="269"/>
      <c r="BO1" s="269"/>
      <c r="BP1" s="269"/>
      <c r="BQ1" s="269"/>
      <c r="BR1" s="228"/>
    </row>
    <row r="2" spans="1:73" ht="20.25" thickTop="1" thickBot="1" x14ac:dyDescent="0.35">
      <c r="A2" s="4"/>
      <c r="B2" s="4"/>
      <c r="C2" s="85" t="s">
        <v>3</v>
      </c>
      <c r="D2" s="4"/>
      <c r="E2" s="4"/>
      <c r="F2" s="4"/>
      <c r="G2" s="75"/>
      <c r="H2" s="545" t="s">
        <v>17</v>
      </c>
      <c r="I2" s="546"/>
      <c r="J2" s="546"/>
      <c r="K2" s="546"/>
      <c r="L2" s="546"/>
      <c r="M2" s="546"/>
      <c r="N2" s="504"/>
      <c r="O2" s="546" t="s">
        <v>18</v>
      </c>
      <c r="P2" s="546"/>
      <c r="Q2" s="546"/>
      <c r="R2" s="546"/>
      <c r="S2" s="546"/>
      <c r="T2" s="546"/>
      <c r="U2" s="504"/>
      <c r="V2" s="545" t="s">
        <v>21</v>
      </c>
      <c r="W2" s="546"/>
      <c r="X2" s="546"/>
      <c r="Y2" s="546"/>
      <c r="Z2" s="546"/>
      <c r="AA2" s="546"/>
      <c r="AB2" s="504"/>
      <c r="AC2" s="545" t="s">
        <v>23</v>
      </c>
      <c r="AD2" s="546"/>
      <c r="AE2" s="546"/>
      <c r="AF2" s="546"/>
      <c r="AG2" s="546"/>
      <c r="AH2" s="546"/>
      <c r="AI2" s="206" t="s">
        <v>165</v>
      </c>
      <c r="AJ2" s="545" t="s">
        <v>25</v>
      </c>
      <c r="AK2" s="546"/>
      <c r="AL2" s="546"/>
      <c r="AM2" s="546"/>
      <c r="AN2" s="546"/>
      <c r="AO2" s="546"/>
      <c r="AP2" s="55"/>
      <c r="AQ2" s="545" t="s">
        <v>27</v>
      </c>
      <c r="AR2" s="546"/>
      <c r="AS2" s="546"/>
      <c r="AT2" s="546"/>
      <c r="AU2" s="546"/>
      <c r="AV2" s="546"/>
      <c r="AW2" s="55"/>
      <c r="AX2" s="545" t="s">
        <v>29</v>
      </c>
      <c r="AY2" s="546"/>
      <c r="AZ2" s="546"/>
      <c r="BA2" s="546"/>
      <c r="BB2" s="546"/>
      <c r="BC2" s="546"/>
      <c r="BD2" s="55"/>
      <c r="BE2" s="545" t="s">
        <v>31</v>
      </c>
      <c r="BF2" s="546"/>
      <c r="BG2" s="546"/>
      <c r="BH2" s="546"/>
      <c r="BI2" s="546"/>
      <c r="BJ2" s="546"/>
      <c r="BK2" s="55"/>
      <c r="BL2" s="545" t="s">
        <v>33</v>
      </c>
      <c r="BM2" s="546"/>
      <c r="BN2" s="546"/>
      <c r="BO2" s="546"/>
      <c r="BP2" s="546"/>
      <c r="BQ2" s="546"/>
      <c r="BR2" s="55"/>
      <c r="BS2" s="132"/>
      <c r="BT2" s="229" t="s">
        <v>189</v>
      </c>
      <c r="BU2" s="232"/>
    </row>
    <row r="3" spans="1:73" ht="19.5" thickBot="1" x14ac:dyDescent="0.35">
      <c r="A3" s="3"/>
      <c r="B3" s="3" t="s">
        <v>14</v>
      </c>
      <c r="C3" s="86" t="s">
        <v>4</v>
      </c>
      <c r="D3" s="3"/>
      <c r="E3" s="159" t="s">
        <v>6</v>
      </c>
      <c r="F3" s="159"/>
      <c r="G3" s="76" t="s">
        <v>7</v>
      </c>
      <c r="H3" s="543" t="s">
        <v>20</v>
      </c>
      <c r="I3" s="544"/>
      <c r="J3" s="544"/>
      <c r="K3" s="544"/>
      <c r="L3" s="544"/>
      <c r="M3" s="544"/>
      <c r="N3" s="505"/>
      <c r="O3" s="548" t="s">
        <v>19</v>
      </c>
      <c r="P3" s="544"/>
      <c r="Q3" s="544"/>
      <c r="R3" s="544"/>
      <c r="S3" s="544"/>
      <c r="T3" s="544"/>
      <c r="U3" s="505"/>
      <c r="V3" s="543" t="s">
        <v>22</v>
      </c>
      <c r="W3" s="544"/>
      <c r="X3" s="544"/>
      <c r="Y3" s="544"/>
      <c r="Z3" s="544"/>
      <c r="AA3" s="544"/>
      <c r="AB3" s="505"/>
      <c r="AC3" s="543" t="s">
        <v>24</v>
      </c>
      <c r="AD3" s="544"/>
      <c r="AE3" s="544"/>
      <c r="AF3" s="544"/>
      <c r="AG3" s="544"/>
      <c r="AH3" s="544"/>
      <c r="AI3" s="207" t="s">
        <v>166</v>
      </c>
      <c r="AJ3" s="543" t="s">
        <v>26</v>
      </c>
      <c r="AK3" s="544"/>
      <c r="AL3" s="544"/>
      <c r="AM3" s="544"/>
      <c r="AN3" s="544"/>
      <c r="AO3" s="544"/>
      <c r="AP3" s="56"/>
      <c r="AQ3" s="543" t="s">
        <v>28</v>
      </c>
      <c r="AR3" s="544"/>
      <c r="AS3" s="544"/>
      <c r="AT3" s="544"/>
      <c r="AU3" s="544"/>
      <c r="AV3" s="544"/>
      <c r="AW3" s="56"/>
      <c r="AX3" s="543" t="s">
        <v>30</v>
      </c>
      <c r="AY3" s="544"/>
      <c r="AZ3" s="544"/>
      <c r="BA3" s="544"/>
      <c r="BB3" s="544"/>
      <c r="BC3" s="544"/>
      <c r="BD3" s="56"/>
      <c r="BE3" s="543" t="s">
        <v>32</v>
      </c>
      <c r="BF3" s="544"/>
      <c r="BG3" s="544"/>
      <c r="BH3" s="544"/>
      <c r="BI3" s="544"/>
      <c r="BJ3" s="544"/>
      <c r="BK3" s="56"/>
      <c r="BL3" s="543" t="s">
        <v>34</v>
      </c>
      <c r="BM3" s="544"/>
      <c r="BN3" s="544"/>
      <c r="BO3" s="544"/>
      <c r="BP3" s="544"/>
      <c r="BQ3" s="544"/>
      <c r="BR3" s="56"/>
      <c r="BS3" s="133" t="s">
        <v>16</v>
      </c>
      <c r="BT3" s="230" t="s">
        <v>188</v>
      </c>
      <c r="BU3" s="233"/>
    </row>
    <row r="4" spans="1:73" ht="19.5" thickBot="1" x14ac:dyDescent="0.35">
      <c r="A4" s="5" t="s">
        <v>15</v>
      </c>
      <c r="B4" s="5" t="s">
        <v>13</v>
      </c>
      <c r="C4" s="87" t="s">
        <v>5</v>
      </c>
      <c r="D4" s="5" t="s">
        <v>113</v>
      </c>
      <c r="E4" s="160" t="s">
        <v>5</v>
      </c>
      <c r="F4" s="160" t="s">
        <v>2</v>
      </c>
      <c r="G4" s="77" t="s">
        <v>11</v>
      </c>
      <c r="H4" s="12" t="s">
        <v>0</v>
      </c>
      <c r="I4" s="7">
        <v>1</v>
      </c>
      <c r="J4" s="8" t="s">
        <v>12</v>
      </c>
      <c r="K4" s="7" t="s">
        <v>9</v>
      </c>
      <c r="L4" s="7" t="s">
        <v>10</v>
      </c>
      <c r="M4" s="7" t="s">
        <v>11</v>
      </c>
      <c r="N4" s="506" t="s">
        <v>1</v>
      </c>
      <c r="O4" s="6" t="s">
        <v>0</v>
      </c>
      <c r="P4" s="7">
        <v>1</v>
      </c>
      <c r="Q4" s="8" t="s">
        <v>12</v>
      </c>
      <c r="R4" s="7" t="s">
        <v>9</v>
      </c>
      <c r="S4" s="7" t="s">
        <v>10</v>
      </c>
      <c r="T4" s="7" t="s">
        <v>11</v>
      </c>
      <c r="U4" s="506" t="s">
        <v>1</v>
      </c>
      <c r="V4" s="12" t="s">
        <v>0</v>
      </c>
      <c r="W4" s="7">
        <v>1</v>
      </c>
      <c r="X4" s="8" t="s">
        <v>12</v>
      </c>
      <c r="Y4" s="7" t="s">
        <v>9</v>
      </c>
      <c r="Z4" s="7" t="s">
        <v>10</v>
      </c>
      <c r="AA4" s="7" t="s">
        <v>11</v>
      </c>
      <c r="AB4" s="506" t="s">
        <v>1</v>
      </c>
      <c r="AC4" s="12" t="s">
        <v>0</v>
      </c>
      <c r="AD4" s="7">
        <v>1</v>
      </c>
      <c r="AE4" s="8" t="s">
        <v>12</v>
      </c>
      <c r="AF4" s="7" t="s">
        <v>9</v>
      </c>
      <c r="AG4" s="7" t="s">
        <v>10</v>
      </c>
      <c r="AH4" s="7" t="s">
        <v>11</v>
      </c>
      <c r="AI4" s="57" t="s">
        <v>1</v>
      </c>
      <c r="AJ4" s="12" t="s">
        <v>0</v>
      </c>
      <c r="AK4" s="7">
        <v>1</v>
      </c>
      <c r="AL4" s="8" t="s">
        <v>12</v>
      </c>
      <c r="AM4" s="7" t="s">
        <v>9</v>
      </c>
      <c r="AN4" s="7" t="s">
        <v>10</v>
      </c>
      <c r="AO4" s="7" t="s">
        <v>11</v>
      </c>
      <c r="AP4" s="57" t="s">
        <v>1</v>
      </c>
      <c r="AQ4" s="12" t="s">
        <v>0</v>
      </c>
      <c r="AR4" s="7">
        <v>1</v>
      </c>
      <c r="AS4" s="8" t="s">
        <v>12</v>
      </c>
      <c r="AT4" s="7" t="s">
        <v>9</v>
      </c>
      <c r="AU4" s="7" t="s">
        <v>10</v>
      </c>
      <c r="AV4" s="7" t="s">
        <v>11</v>
      </c>
      <c r="AW4" s="57" t="s">
        <v>1</v>
      </c>
      <c r="AX4" s="12" t="s">
        <v>0</v>
      </c>
      <c r="AY4" s="7">
        <v>1</v>
      </c>
      <c r="AZ4" s="8" t="s">
        <v>12</v>
      </c>
      <c r="BA4" s="7" t="s">
        <v>9</v>
      </c>
      <c r="BB4" s="7" t="s">
        <v>10</v>
      </c>
      <c r="BC4" s="7" t="s">
        <v>11</v>
      </c>
      <c r="BD4" s="57" t="s">
        <v>1</v>
      </c>
      <c r="BE4" s="12" t="s">
        <v>0</v>
      </c>
      <c r="BF4" s="7">
        <v>1</v>
      </c>
      <c r="BG4" s="8" t="s">
        <v>12</v>
      </c>
      <c r="BH4" s="7" t="s">
        <v>9</v>
      </c>
      <c r="BI4" s="7" t="s">
        <v>10</v>
      </c>
      <c r="BJ4" s="7" t="s">
        <v>11</v>
      </c>
      <c r="BK4" s="57" t="s">
        <v>1</v>
      </c>
      <c r="BL4" s="12" t="s">
        <v>0</v>
      </c>
      <c r="BM4" s="7">
        <v>1</v>
      </c>
      <c r="BN4" s="8" t="s">
        <v>12</v>
      </c>
      <c r="BO4" s="7" t="s">
        <v>9</v>
      </c>
      <c r="BP4" s="7" t="s">
        <v>10</v>
      </c>
      <c r="BQ4" s="7" t="s">
        <v>11</v>
      </c>
      <c r="BR4" s="57" t="s">
        <v>1</v>
      </c>
      <c r="BS4" s="134" t="s">
        <v>1</v>
      </c>
      <c r="BT4" s="231" t="s">
        <v>190</v>
      </c>
      <c r="BU4" s="234" t="s">
        <v>1</v>
      </c>
    </row>
    <row r="5" spans="1:73" ht="19.5" thickTop="1" x14ac:dyDescent="0.3">
      <c r="A5" s="130">
        <v>1</v>
      </c>
      <c r="B5" s="111" t="s">
        <v>142</v>
      </c>
      <c r="C5" s="89">
        <v>5540</v>
      </c>
      <c r="D5" s="155" t="s">
        <v>121</v>
      </c>
      <c r="E5" s="107">
        <v>28</v>
      </c>
      <c r="F5" s="114" t="s">
        <v>128</v>
      </c>
      <c r="G5" s="156"/>
      <c r="H5" s="157">
        <v>1</v>
      </c>
      <c r="I5" s="155">
        <v>6</v>
      </c>
      <c r="J5" s="155"/>
      <c r="K5" s="155"/>
      <c r="L5" s="155"/>
      <c r="M5" s="155">
        <v>2</v>
      </c>
      <c r="N5" s="499">
        <f t="shared" ref="N5:N12" si="0">+M5+L5+K5+J5+I5+H5</f>
        <v>9</v>
      </c>
      <c r="O5" s="166"/>
      <c r="P5" s="166">
        <v>4</v>
      </c>
      <c r="Q5" s="166">
        <v>4</v>
      </c>
      <c r="R5" s="166"/>
      <c r="S5" s="166">
        <v>2</v>
      </c>
      <c r="T5" s="166">
        <v>2</v>
      </c>
      <c r="U5" s="500">
        <f t="shared" ref="U5:U12" si="1">SUM(O5:T5)</f>
        <v>12</v>
      </c>
      <c r="V5" s="211">
        <v>1</v>
      </c>
      <c r="W5" s="166">
        <v>4</v>
      </c>
      <c r="X5" s="166">
        <v>4</v>
      </c>
      <c r="Y5" s="166">
        <v>1</v>
      </c>
      <c r="Z5" s="166">
        <v>2</v>
      </c>
      <c r="AA5" s="166">
        <v>2</v>
      </c>
      <c r="AB5" s="500">
        <f t="shared" ref="AB5:AB12" si="2">+AA5+Z5+Y5+X5+W5+V5</f>
        <v>14</v>
      </c>
      <c r="AC5" s="211"/>
      <c r="AD5" s="166">
        <v>12</v>
      </c>
      <c r="AE5" s="166">
        <v>12</v>
      </c>
      <c r="AF5" s="166">
        <v>2</v>
      </c>
      <c r="AG5" s="166">
        <v>4</v>
      </c>
      <c r="AH5" s="166">
        <v>4</v>
      </c>
      <c r="AI5" s="500">
        <f t="shared" ref="AI5:AI10" si="3">+AH5+AG5+AF5+AE5+AD5+AC5</f>
        <v>34</v>
      </c>
      <c r="AJ5" s="211"/>
      <c r="AK5" s="166">
        <v>6</v>
      </c>
      <c r="AL5" s="166">
        <v>6</v>
      </c>
      <c r="AM5" s="166">
        <v>1</v>
      </c>
      <c r="AN5" s="166">
        <v>2</v>
      </c>
      <c r="AO5" s="166">
        <v>2</v>
      </c>
      <c r="AP5" s="500">
        <f t="shared" ref="AP5:AP11" si="4">+AJ5+AK5+AL5+AM5+AN5+AO5</f>
        <v>17</v>
      </c>
      <c r="AQ5" s="216">
        <v>1</v>
      </c>
      <c r="AR5" s="217">
        <v>6</v>
      </c>
      <c r="AS5" s="217">
        <v>6</v>
      </c>
      <c r="AT5" s="217"/>
      <c r="AU5" s="217">
        <v>2</v>
      </c>
      <c r="AV5" s="217">
        <v>2</v>
      </c>
      <c r="AW5" s="500">
        <f>+AV5+AU5+AT5+AS5+AR5+AQ5</f>
        <v>17</v>
      </c>
      <c r="AX5" s="513">
        <v>1</v>
      </c>
      <c r="AY5" s="163">
        <v>8</v>
      </c>
      <c r="AZ5" s="163">
        <v>8</v>
      </c>
      <c r="BA5" s="163">
        <v>1</v>
      </c>
      <c r="BB5" s="163">
        <v>2</v>
      </c>
      <c r="BC5" s="163">
        <v>2</v>
      </c>
      <c r="BD5" s="510">
        <f>SUM(AX5:BC5)</f>
        <v>22</v>
      </c>
      <c r="BE5" s="513">
        <v>1</v>
      </c>
      <c r="BF5" s="163">
        <v>10</v>
      </c>
      <c r="BG5" s="163">
        <v>8</v>
      </c>
      <c r="BH5" s="163"/>
      <c r="BI5" s="163">
        <v>2</v>
      </c>
      <c r="BJ5" s="163">
        <v>2</v>
      </c>
      <c r="BK5" s="500">
        <f>SUM(BE5:BJ5)</f>
        <v>23</v>
      </c>
      <c r="BL5" s="99">
        <v>1</v>
      </c>
      <c r="BM5" s="11">
        <v>8</v>
      </c>
      <c r="BN5" s="11">
        <v>8</v>
      </c>
      <c r="BO5" s="11">
        <v>1</v>
      </c>
      <c r="BP5" s="11">
        <v>2</v>
      </c>
      <c r="BQ5" s="11"/>
      <c r="BR5" s="500">
        <f>SUM(BL5:BQ5)</f>
        <v>20</v>
      </c>
      <c r="BS5" s="135">
        <f>+N5+U5+AB5++AI5+AP5+AW5+BD5+BK5+G5+BR5</f>
        <v>168</v>
      </c>
      <c r="BT5" s="235">
        <v>9</v>
      </c>
      <c r="BU5" s="235">
        <f>+BS5-BT5</f>
        <v>159</v>
      </c>
    </row>
    <row r="6" spans="1:73" x14ac:dyDescent="0.3">
      <c r="A6" s="131">
        <v>2</v>
      </c>
      <c r="B6" s="111" t="s">
        <v>147</v>
      </c>
      <c r="C6" s="89">
        <v>3643</v>
      </c>
      <c r="D6" s="155" t="s">
        <v>143</v>
      </c>
      <c r="E6" s="107">
        <v>18</v>
      </c>
      <c r="F6" s="114" t="s">
        <v>128</v>
      </c>
      <c r="G6" s="156">
        <v>2</v>
      </c>
      <c r="H6" s="157">
        <v>1</v>
      </c>
      <c r="I6" s="155">
        <v>6</v>
      </c>
      <c r="J6" s="155">
        <v>6</v>
      </c>
      <c r="K6" s="155"/>
      <c r="L6" s="155">
        <v>2</v>
      </c>
      <c r="M6" s="155">
        <v>2</v>
      </c>
      <c r="N6" s="499">
        <f t="shared" si="0"/>
        <v>17</v>
      </c>
      <c r="O6" s="166"/>
      <c r="P6" s="166">
        <v>4</v>
      </c>
      <c r="Q6" s="166"/>
      <c r="R6" s="166"/>
      <c r="S6" s="166">
        <v>2</v>
      </c>
      <c r="T6" s="166">
        <v>2</v>
      </c>
      <c r="U6" s="500">
        <f t="shared" si="1"/>
        <v>8</v>
      </c>
      <c r="V6" s="211"/>
      <c r="W6" s="166">
        <v>5</v>
      </c>
      <c r="X6" s="166">
        <v>3</v>
      </c>
      <c r="Y6" s="166"/>
      <c r="Z6" s="166">
        <v>2</v>
      </c>
      <c r="AA6" s="166">
        <v>2</v>
      </c>
      <c r="AB6" s="500">
        <f t="shared" si="2"/>
        <v>12</v>
      </c>
      <c r="AC6" s="211"/>
      <c r="AD6" s="166">
        <v>12</v>
      </c>
      <c r="AE6" s="166">
        <v>12</v>
      </c>
      <c r="AF6" s="166"/>
      <c r="AG6" s="166">
        <v>4</v>
      </c>
      <c r="AH6" s="166">
        <v>4</v>
      </c>
      <c r="AI6" s="500">
        <f t="shared" si="3"/>
        <v>32</v>
      </c>
      <c r="AJ6" s="211">
        <v>1</v>
      </c>
      <c r="AK6" s="166">
        <v>6</v>
      </c>
      <c r="AL6" s="166">
        <v>5</v>
      </c>
      <c r="AM6" s="166">
        <v>1</v>
      </c>
      <c r="AN6" s="166">
        <v>2</v>
      </c>
      <c r="AO6" s="166">
        <v>2</v>
      </c>
      <c r="AP6" s="500">
        <f t="shared" si="4"/>
        <v>17</v>
      </c>
      <c r="AQ6" s="216">
        <v>1</v>
      </c>
      <c r="AR6" s="217">
        <v>6</v>
      </c>
      <c r="AS6" s="217">
        <v>6</v>
      </c>
      <c r="AT6" s="217"/>
      <c r="AU6" s="217">
        <v>2</v>
      </c>
      <c r="AV6" s="217">
        <v>2</v>
      </c>
      <c r="AW6" s="500">
        <f>+AV6+AU6+AT6+AS6+AR6+AQ6</f>
        <v>17</v>
      </c>
      <c r="AX6" s="513">
        <v>1</v>
      </c>
      <c r="AY6" s="163">
        <v>8</v>
      </c>
      <c r="AZ6" s="163">
        <v>6</v>
      </c>
      <c r="BA6" s="163"/>
      <c r="BB6" s="163">
        <v>2</v>
      </c>
      <c r="BC6" s="163">
        <v>2</v>
      </c>
      <c r="BD6" s="510">
        <f>SUM(AX6:BC6)</f>
        <v>19</v>
      </c>
      <c r="BE6" s="513"/>
      <c r="BF6" s="163"/>
      <c r="BG6" s="163"/>
      <c r="BH6" s="163"/>
      <c r="BI6" s="163"/>
      <c r="BJ6" s="163">
        <v>2</v>
      </c>
      <c r="BK6" s="500"/>
      <c r="BL6" s="99"/>
      <c r="BM6" s="11"/>
      <c r="BN6" s="11"/>
      <c r="BO6" s="11"/>
      <c r="BP6" s="11"/>
      <c r="BQ6" s="11"/>
      <c r="BR6" s="500"/>
      <c r="BS6" s="135">
        <f t="shared" ref="BS6:BS40" si="5">+N6+U6+AB6++AI6+AP6+AW6+BD6+BK6+G6+BR6</f>
        <v>124</v>
      </c>
      <c r="BT6" s="236"/>
      <c r="BU6" s="236">
        <f t="shared" ref="BU6:BU40" si="6">+BS6-BT6</f>
        <v>124</v>
      </c>
    </row>
    <row r="7" spans="1:73" x14ac:dyDescent="0.3">
      <c r="A7" s="131">
        <v>3</v>
      </c>
      <c r="B7" s="111" t="s">
        <v>171</v>
      </c>
      <c r="C7" s="89">
        <v>2967</v>
      </c>
      <c r="D7" s="155" t="s">
        <v>118</v>
      </c>
      <c r="E7" s="107">
        <v>12</v>
      </c>
      <c r="F7" s="114" t="s">
        <v>128</v>
      </c>
      <c r="G7" s="156">
        <v>2</v>
      </c>
      <c r="H7" s="157"/>
      <c r="I7" s="155">
        <v>3</v>
      </c>
      <c r="J7" s="155">
        <v>2</v>
      </c>
      <c r="K7" s="155"/>
      <c r="L7" s="155">
        <v>2</v>
      </c>
      <c r="M7" s="155">
        <v>2</v>
      </c>
      <c r="N7" s="499">
        <f t="shared" si="0"/>
        <v>9</v>
      </c>
      <c r="O7" s="166"/>
      <c r="P7" s="166">
        <v>3</v>
      </c>
      <c r="Q7" s="166">
        <v>4</v>
      </c>
      <c r="R7" s="166"/>
      <c r="S7" s="166">
        <v>2</v>
      </c>
      <c r="T7" s="166">
        <v>2</v>
      </c>
      <c r="U7" s="500">
        <f t="shared" si="1"/>
        <v>11</v>
      </c>
      <c r="V7" s="211">
        <v>1</v>
      </c>
      <c r="W7" s="166">
        <v>4</v>
      </c>
      <c r="X7" s="166"/>
      <c r="Y7" s="166">
        <v>1</v>
      </c>
      <c r="Z7" s="166">
        <v>2</v>
      </c>
      <c r="AA7" s="166">
        <v>2</v>
      </c>
      <c r="AB7" s="500">
        <f t="shared" si="2"/>
        <v>10</v>
      </c>
      <c r="AC7" s="211">
        <v>2</v>
      </c>
      <c r="AD7" s="166">
        <v>12</v>
      </c>
      <c r="AE7" s="166">
        <v>12</v>
      </c>
      <c r="AF7" s="166">
        <v>1</v>
      </c>
      <c r="AG7" s="166">
        <v>4</v>
      </c>
      <c r="AH7" s="166"/>
      <c r="AI7" s="500">
        <f t="shared" si="3"/>
        <v>31</v>
      </c>
      <c r="AJ7" s="211"/>
      <c r="AK7" s="166">
        <v>6</v>
      </c>
      <c r="AL7" s="166">
        <v>6</v>
      </c>
      <c r="AM7" s="166"/>
      <c r="AN7" s="166">
        <v>2</v>
      </c>
      <c r="AO7" s="166">
        <v>2</v>
      </c>
      <c r="AP7" s="500">
        <f t="shared" si="4"/>
        <v>16</v>
      </c>
      <c r="AQ7" s="216">
        <v>1</v>
      </c>
      <c r="AR7" s="217">
        <v>6</v>
      </c>
      <c r="AS7" s="217">
        <v>6</v>
      </c>
      <c r="AT7" s="217">
        <v>1</v>
      </c>
      <c r="AU7" s="217">
        <v>2</v>
      </c>
      <c r="AV7" s="217">
        <v>2</v>
      </c>
      <c r="AW7" s="500">
        <f>+AV7+AU7+AT7+AS7+AR7+AQ7</f>
        <v>18</v>
      </c>
      <c r="AX7" s="513"/>
      <c r="AY7" s="163"/>
      <c r="AZ7" s="163"/>
      <c r="BA7" s="163"/>
      <c r="BB7" s="163"/>
      <c r="BC7" s="163"/>
      <c r="BD7" s="510"/>
      <c r="BE7" s="513">
        <v>1</v>
      </c>
      <c r="BF7" s="163">
        <v>6</v>
      </c>
      <c r="BG7" s="163">
        <v>8</v>
      </c>
      <c r="BH7" s="163"/>
      <c r="BI7" s="163">
        <v>2</v>
      </c>
      <c r="BJ7" s="163">
        <v>2</v>
      </c>
      <c r="BK7" s="500">
        <f>SUM(BE7:BJ7)</f>
        <v>19</v>
      </c>
      <c r="BL7" s="99">
        <v>1</v>
      </c>
      <c r="BM7" s="11">
        <v>8</v>
      </c>
      <c r="BN7" s="11">
        <v>8</v>
      </c>
      <c r="BO7" s="11">
        <v>1</v>
      </c>
      <c r="BP7" s="11">
        <v>2</v>
      </c>
      <c r="BQ7" s="11"/>
      <c r="BR7" s="500">
        <f>SUM(BL7:BQ7)</f>
        <v>20</v>
      </c>
      <c r="BS7" s="135">
        <f t="shared" si="5"/>
        <v>136</v>
      </c>
      <c r="BT7" s="236"/>
      <c r="BU7" s="236">
        <f t="shared" si="6"/>
        <v>136</v>
      </c>
    </row>
    <row r="8" spans="1:73" x14ac:dyDescent="0.3">
      <c r="A8" s="131">
        <v>4</v>
      </c>
      <c r="B8" s="111" t="s">
        <v>126</v>
      </c>
      <c r="C8" s="89">
        <v>1926</v>
      </c>
      <c r="D8" s="155" t="s">
        <v>122</v>
      </c>
      <c r="E8" s="107">
        <v>123</v>
      </c>
      <c r="F8" s="114" t="s">
        <v>128</v>
      </c>
      <c r="G8" s="156"/>
      <c r="H8" s="157">
        <v>1</v>
      </c>
      <c r="I8" s="155">
        <v>4</v>
      </c>
      <c r="J8" s="155">
        <v>4</v>
      </c>
      <c r="K8" s="155">
        <v>1</v>
      </c>
      <c r="L8" s="155">
        <v>2</v>
      </c>
      <c r="M8" s="155"/>
      <c r="N8" s="499">
        <f t="shared" si="0"/>
        <v>12</v>
      </c>
      <c r="O8" s="208"/>
      <c r="P8" s="208"/>
      <c r="Q8" s="208"/>
      <c r="R8" s="208"/>
      <c r="S8" s="208"/>
      <c r="T8" s="208"/>
      <c r="U8" s="500">
        <f t="shared" si="1"/>
        <v>0</v>
      </c>
      <c r="V8" s="211">
        <v>1</v>
      </c>
      <c r="W8" s="166">
        <v>4</v>
      </c>
      <c r="X8" s="166">
        <v>4</v>
      </c>
      <c r="Y8" s="166">
        <v>1</v>
      </c>
      <c r="Z8" s="166">
        <v>2</v>
      </c>
      <c r="AA8" s="166"/>
      <c r="AB8" s="500">
        <f t="shared" si="2"/>
        <v>12</v>
      </c>
      <c r="AC8" s="211">
        <v>2</v>
      </c>
      <c r="AD8" s="166">
        <v>12</v>
      </c>
      <c r="AE8" s="166">
        <v>12</v>
      </c>
      <c r="AF8" s="166">
        <v>2</v>
      </c>
      <c r="AG8" s="166">
        <v>4</v>
      </c>
      <c r="AH8" s="166"/>
      <c r="AI8" s="500">
        <f t="shared" si="3"/>
        <v>32</v>
      </c>
      <c r="AJ8" s="211">
        <v>1</v>
      </c>
      <c r="AK8" s="166">
        <v>6</v>
      </c>
      <c r="AL8" s="166">
        <v>6</v>
      </c>
      <c r="AM8" s="166">
        <v>1</v>
      </c>
      <c r="AN8" s="166">
        <v>2</v>
      </c>
      <c r="AO8" s="166"/>
      <c r="AP8" s="500">
        <f t="shared" si="4"/>
        <v>16</v>
      </c>
      <c r="AQ8" s="216"/>
      <c r="AR8" s="217"/>
      <c r="AS8" s="217"/>
      <c r="AT8" s="217"/>
      <c r="AU8" s="217"/>
      <c r="AV8" s="217"/>
      <c r="AW8" s="500"/>
      <c r="AX8" s="513">
        <v>1</v>
      </c>
      <c r="AY8" s="163">
        <v>8</v>
      </c>
      <c r="AZ8" s="163">
        <v>8</v>
      </c>
      <c r="BA8" s="163">
        <v>1</v>
      </c>
      <c r="BB8" s="163">
        <v>2</v>
      </c>
      <c r="BC8" s="163"/>
      <c r="BD8" s="510">
        <f>SUM(AX8:BC8)</f>
        <v>20</v>
      </c>
      <c r="BE8" s="513">
        <v>1</v>
      </c>
      <c r="BF8" s="163">
        <v>8</v>
      </c>
      <c r="BG8" s="163">
        <v>8</v>
      </c>
      <c r="BH8" s="163">
        <v>1</v>
      </c>
      <c r="BI8" s="163">
        <v>2</v>
      </c>
      <c r="BJ8" s="163"/>
      <c r="BK8" s="500">
        <f>SUM(BE8:BJ8)</f>
        <v>20</v>
      </c>
      <c r="BL8" s="99">
        <v>1</v>
      </c>
      <c r="BM8" s="11">
        <v>8</v>
      </c>
      <c r="BN8" s="11"/>
      <c r="BO8" s="11">
        <v>1</v>
      </c>
      <c r="BP8" s="11">
        <v>2</v>
      </c>
      <c r="BQ8" s="11"/>
      <c r="BR8" s="500">
        <f>SUM(BL8:BQ8)</f>
        <v>12</v>
      </c>
      <c r="BS8" s="135">
        <f t="shared" si="5"/>
        <v>124</v>
      </c>
      <c r="BT8" s="236"/>
      <c r="BU8" s="236">
        <f t="shared" si="6"/>
        <v>124</v>
      </c>
    </row>
    <row r="9" spans="1:73" x14ac:dyDescent="0.3">
      <c r="A9" s="131">
        <v>5</v>
      </c>
      <c r="B9" s="111" t="s">
        <v>155</v>
      </c>
      <c r="C9" s="89">
        <v>3576</v>
      </c>
      <c r="D9" s="155" t="s">
        <v>121</v>
      </c>
      <c r="E9" s="107">
        <v>48</v>
      </c>
      <c r="F9" s="114" t="s">
        <v>128</v>
      </c>
      <c r="G9" s="156">
        <v>2</v>
      </c>
      <c r="H9" s="157"/>
      <c r="I9" s="155">
        <v>3</v>
      </c>
      <c r="J9" s="155">
        <v>4</v>
      </c>
      <c r="K9" s="155"/>
      <c r="L9" s="155">
        <v>2</v>
      </c>
      <c r="M9" s="155">
        <v>2</v>
      </c>
      <c r="N9" s="499">
        <f t="shared" si="0"/>
        <v>11</v>
      </c>
      <c r="O9" s="166"/>
      <c r="P9" s="166">
        <v>3</v>
      </c>
      <c r="Q9" s="166">
        <v>3</v>
      </c>
      <c r="R9" s="166"/>
      <c r="S9" s="166">
        <v>2</v>
      </c>
      <c r="T9" s="208">
        <v>2</v>
      </c>
      <c r="U9" s="500">
        <f t="shared" si="1"/>
        <v>10</v>
      </c>
      <c r="V9" s="211"/>
      <c r="W9" s="166">
        <v>2</v>
      </c>
      <c r="X9" s="166"/>
      <c r="Y9" s="166"/>
      <c r="Z9" s="166"/>
      <c r="AA9" s="166">
        <v>2</v>
      </c>
      <c r="AB9" s="500">
        <f t="shared" si="2"/>
        <v>4</v>
      </c>
      <c r="AC9" s="211"/>
      <c r="AD9" s="166">
        <v>10</v>
      </c>
      <c r="AE9" s="166">
        <v>10</v>
      </c>
      <c r="AF9" s="166"/>
      <c r="AG9" s="166">
        <v>4</v>
      </c>
      <c r="AH9" s="166">
        <v>4</v>
      </c>
      <c r="AI9" s="500">
        <f t="shared" si="3"/>
        <v>28</v>
      </c>
      <c r="AJ9" s="211"/>
      <c r="AK9" s="166">
        <v>4</v>
      </c>
      <c r="AL9" s="166">
        <v>4</v>
      </c>
      <c r="AM9" s="166"/>
      <c r="AN9" s="166">
        <v>2</v>
      </c>
      <c r="AO9" s="166">
        <v>2</v>
      </c>
      <c r="AP9" s="500">
        <f t="shared" si="4"/>
        <v>12</v>
      </c>
      <c r="AQ9" s="216"/>
      <c r="AR9" s="217">
        <v>4</v>
      </c>
      <c r="AS9" s="217">
        <v>4</v>
      </c>
      <c r="AT9" s="217"/>
      <c r="AU9" s="217">
        <v>2</v>
      </c>
      <c r="AV9" s="217">
        <v>2</v>
      </c>
      <c r="AW9" s="500">
        <f>+AV9+AU9+AT9+AS9+AR9+AQ9</f>
        <v>12</v>
      </c>
      <c r="AX9" s="513"/>
      <c r="AY9" s="163">
        <v>5</v>
      </c>
      <c r="AZ9" s="163">
        <v>5</v>
      </c>
      <c r="BA9" s="163"/>
      <c r="BB9" s="163">
        <v>2</v>
      </c>
      <c r="BC9" s="163">
        <v>2</v>
      </c>
      <c r="BD9" s="510">
        <f>SUM(AX9:BC9)</f>
        <v>14</v>
      </c>
      <c r="BE9" s="513"/>
      <c r="BF9" s="163">
        <v>6</v>
      </c>
      <c r="BG9" s="163">
        <v>6</v>
      </c>
      <c r="BH9" s="163"/>
      <c r="BI9" s="163">
        <v>2</v>
      </c>
      <c r="BJ9" s="163">
        <v>2</v>
      </c>
      <c r="BK9" s="500">
        <f>SUM(BE9:BJ9)</f>
        <v>16</v>
      </c>
      <c r="BL9" s="99"/>
      <c r="BM9" s="11">
        <v>5</v>
      </c>
      <c r="BN9" s="11">
        <v>5</v>
      </c>
      <c r="BO9" s="11"/>
      <c r="BP9" s="11">
        <v>2</v>
      </c>
      <c r="BQ9" s="11"/>
      <c r="BR9" s="500">
        <f>SUM(BL9:BQ9)</f>
        <v>12</v>
      </c>
      <c r="BS9" s="135">
        <f t="shared" si="5"/>
        <v>121</v>
      </c>
      <c r="BT9" s="236">
        <v>4</v>
      </c>
      <c r="BU9" s="236">
        <f t="shared" si="6"/>
        <v>117</v>
      </c>
    </row>
    <row r="10" spans="1:73" x14ac:dyDescent="0.3">
      <c r="A10" s="131">
        <v>6</v>
      </c>
      <c r="B10" s="111" t="s">
        <v>141</v>
      </c>
      <c r="C10" s="89">
        <v>4907</v>
      </c>
      <c r="D10" s="155" t="s">
        <v>121</v>
      </c>
      <c r="E10" s="107">
        <v>98</v>
      </c>
      <c r="F10" s="114" t="s">
        <v>128</v>
      </c>
      <c r="G10" s="156"/>
      <c r="H10" s="157"/>
      <c r="I10" s="155">
        <v>4</v>
      </c>
      <c r="J10" s="155">
        <v>5</v>
      </c>
      <c r="K10" s="155"/>
      <c r="L10" s="155">
        <v>2</v>
      </c>
      <c r="M10" s="155">
        <v>2</v>
      </c>
      <c r="N10" s="499">
        <f t="shared" si="0"/>
        <v>13</v>
      </c>
      <c r="O10" s="166">
        <v>1</v>
      </c>
      <c r="P10" s="166">
        <v>5</v>
      </c>
      <c r="Q10" s="166">
        <v>5</v>
      </c>
      <c r="R10" s="166">
        <v>1</v>
      </c>
      <c r="S10" s="166">
        <v>2</v>
      </c>
      <c r="T10" s="166">
        <v>2</v>
      </c>
      <c r="U10" s="500">
        <f t="shared" si="1"/>
        <v>16</v>
      </c>
      <c r="V10" s="211"/>
      <c r="W10" s="166">
        <v>3</v>
      </c>
      <c r="X10" s="166">
        <v>3</v>
      </c>
      <c r="Y10" s="166"/>
      <c r="Z10" s="166">
        <v>2</v>
      </c>
      <c r="AA10" s="166">
        <v>2</v>
      </c>
      <c r="AB10" s="500">
        <f t="shared" si="2"/>
        <v>10</v>
      </c>
      <c r="AC10" s="211">
        <v>2</v>
      </c>
      <c r="AD10" s="166"/>
      <c r="AE10" s="166"/>
      <c r="AF10" s="166"/>
      <c r="AG10" s="166"/>
      <c r="AH10" s="166"/>
      <c r="AI10" s="500">
        <f t="shared" si="3"/>
        <v>2</v>
      </c>
      <c r="AJ10" s="211">
        <v>1</v>
      </c>
      <c r="AK10" s="166"/>
      <c r="AL10" s="166">
        <v>5</v>
      </c>
      <c r="AM10" s="166">
        <v>5</v>
      </c>
      <c r="AN10" s="166">
        <v>2</v>
      </c>
      <c r="AO10" s="166"/>
      <c r="AP10" s="500">
        <f t="shared" si="4"/>
        <v>13</v>
      </c>
      <c r="AQ10" s="216"/>
      <c r="AR10" s="217">
        <v>5</v>
      </c>
      <c r="AS10" s="217">
        <v>5</v>
      </c>
      <c r="AT10" s="217"/>
      <c r="AU10" s="217"/>
      <c r="AV10" s="217"/>
      <c r="AW10" s="500">
        <f>+AV10+AU10+AT10+AS10+AR10+AQ10</f>
        <v>10</v>
      </c>
      <c r="AX10" s="513"/>
      <c r="AY10" s="163">
        <v>6</v>
      </c>
      <c r="AZ10" s="163">
        <v>6</v>
      </c>
      <c r="BA10" s="163"/>
      <c r="BB10" s="163">
        <v>2</v>
      </c>
      <c r="BC10" s="163"/>
      <c r="BD10" s="510">
        <f>SUM(AX10:BC10)</f>
        <v>14</v>
      </c>
      <c r="BE10" s="513"/>
      <c r="BF10" s="163">
        <v>8</v>
      </c>
      <c r="BG10" s="163">
        <v>10</v>
      </c>
      <c r="BH10" s="163"/>
      <c r="BI10" s="163">
        <v>2</v>
      </c>
      <c r="BJ10" s="163">
        <v>2</v>
      </c>
      <c r="BK10" s="500">
        <f>SUM(BE10:BJ10)</f>
        <v>22</v>
      </c>
      <c r="BL10" s="99"/>
      <c r="BM10" s="11">
        <v>6</v>
      </c>
      <c r="BN10" s="11">
        <v>6</v>
      </c>
      <c r="BO10" s="11"/>
      <c r="BP10" s="11"/>
      <c r="BQ10" s="11"/>
      <c r="BR10" s="500">
        <f>SUM(BL10:BQ10)</f>
        <v>12</v>
      </c>
      <c r="BS10" s="135">
        <f t="shared" si="5"/>
        <v>112</v>
      </c>
      <c r="BT10" s="236">
        <v>2</v>
      </c>
      <c r="BU10" s="236">
        <f t="shared" si="6"/>
        <v>110</v>
      </c>
    </row>
    <row r="11" spans="1:73" x14ac:dyDescent="0.3">
      <c r="A11" s="131">
        <v>7</v>
      </c>
      <c r="B11" s="111" t="s">
        <v>80</v>
      </c>
      <c r="C11" s="89">
        <v>1484</v>
      </c>
      <c r="D11" s="155" t="s">
        <v>120</v>
      </c>
      <c r="E11" s="107">
        <v>777</v>
      </c>
      <c r="F11" s="114" t="s">
        <v>128</v>
      </c>
      <c r="G11" s="156">
        <v>2</v>
      </c>
      <c r="H11" s="157"/>
      <c r="I11" s="155">
        <v>6</v>
      </c>
      <c r="J11" s="155">
        <v>4</v>
      </c>
      <c r="K11" s="155"/>
      <c r="L11" s="155">
        <v>2</v>
      </c>
      <c r="M11" s="155">
        <v>2</v>
      </c>
      <c r="N11" s="499">
        <f t="shared" si="0"/>
        <v>14</v>
      </c>
      <c r="O11" s="166">
        <v>1</v>
      </c>
      <c r="P11" s="166">
        <v>4</v>
      </c>
      <c r="Q11" s="166">
        <v>4</v>
      </c>
      <c r="R11" s="166">
        <v>1</v>
      </c>
      <c r="S11" s="166">
        <v>2</v>
      </c>
      <c r="T11" s="166">
        <v>2</v>
      </c>
      <c r="U11" s="500">
        <f t="shared" si="1"/>
        <v>14</v>
      </c>
      <c r="V11" s="211">
        <v>1</v>
      </c>
      <c r="W11" s="166"/>
      <c r="X11" s="166">
        <v>6</v>
      </c>
      <c r="Y11" s="166"/>
      <c r="Z11" s="166"/>
      <c r="AA11" s="166"/>
      <c r="AB11" s="500">
        <f t="shared" si="2"/>
        <v>7</v>
      </c>
      <c r="AC11" s="211"/>
      <c r="AD11" s="166"/>
      <c r="AE11" s="166"/>
      <c r="AF11" s="166"/>
      <c r="AG11" s="166"/>
      <c r="AH11" s="166"/>
      <c r="AI11" s="500"/>
      <c r="AJ11" s="211">
        <v>1</v>
      </c>
      <c r="AK11" s="166"/>
      <c r="AL11" s="166">
        <v>6</v>
      </c>
      <c r="AM11" s="166">
        <v>6</v>
      </c>
      <c r="AN11" s="166">
        <v>2</v>
      </c>
      <c r="AO11" s="166"/>
      <c r="AP11" s="500">
        <f t="shared" si="4"/>
        <v>15</v>
      </c>
      <c r="AQ11" s="216">
        <v>1</v>
      </c>
      <c r="AR11" s="217">
        <v>6</v>
      </c>
      <c r="AS11" s="217">
        <v>5</v>
      </c>
      <c r="AT11" s="217"/>
      <c r="AU11" s="217"/>
      <c r="AV11" s="217"/>
      <c r="AW11" s="500">
        <f>+AV11+AU11+AT11+AS11+AR11+AQ11</f>
        <v>12</v>
      </c>
      <c r="AX11" s="513"/>
      <c r="AY11" s="163"/>
      <c r="AZ11" s="163"/>
      <c r="BA11" s="163"/>
      <c r="BB11" s="163"/>
      <c r="BC11" s="163"/>
      <c r="BD11" s="510"/>
      <c r="BE11" s="513">
        <v>1</v>
      </c>
      <c r="BF11" s="163">
        <v>8</v>
      </c>
      <c r="BG11" s="163">
        <v>8</v>
      </c>
      <c r="BH11" s="163">
        <v>1</v>
      </c>
      <c r="BI11" s="163">
        <v>2</v>
      </c>
      <c r="BJ11" s="163"/>
      <c r="BK11" s="500">
        <f>SUM(BE11:BJ11)</f>
        <v>20</v>
      </c>
      <c r="BL11" s="99">
        <v>1</v>
      </c>
      <c r="BM11" s="11"/>
      <c r="BN11" s="11"/>
      <c r="BO11" s="11"/>
      <c r="BP11" s="11"/>
      <c r="BQ11" s="11"/>
      <c r="BR11" s="500">
        <f>SUM(BL11:BQ11)</f>
        <v>1</v>
      </c>
      <c r="BS11" s="135">
        <f t="shared" si="5"/>
        <v>85</v>
      </c>
      <c r="BT11" s="237"/>
      <c r="BU11" s="236">
        <f t="shared" si="6"/>
        <v>85</v>
      </c>
    </row>
    <row r="12" spans="1:73" x14ac:dyDescent="0.3">
      <c r="A12" s="131">
        <v>8</v>
      </c>
      <c r="B12" s="111" t="s">
        <v>77</v>
      </c>
      <c r="C12" s="89">
        <v>1610</v>
      </c>
      <c r="D12" s="155" t="s">
        <v>143</v>
      </c>
      <c r="E12" s="107">
        <v>23</v>
      </c>
      <c r="F12" s="114" t="s">
        <v>128</v>
      </c>
      <c r="G12" s="156">
        <v>2</v>
      </c>
      <c r="H12" s="157"/>
      <c r="I12" s="155"/>
      <c r="J12" s="155">
        <v>2</v>
      </c>
      <c r="K12" s="155"/>
      <c r="L12" s="155">
        <v>2</v>
      </c>
      <c r="M12" s="155">
        <v>2</v>
      </c>
      <c r="N12" s="499">
        <f t="shared" si="0"/>
        <v>6</v>
      </c>
      <c r="O12" s="166">
        <v>1</v>
      </c>
      <c r="P12" s="166">
        <v>5</v>
      </c>
      <c r="Q12" s="166">
        <v>5</v>
      </c>
      <c r="R12" s="166">
        <v>1</v>
      </c>
      <c r="S12" s="166">
        <v>2</v>
      </c>
      <c r="T12" s="166">
        <v>2</v>
      </c>
      <c r="U12" s="500">
        <f t="shared" si="1"/>
        <v>16</v>
      </c>
      <c r="V12" s="211"/>
      <c r="W12" s="166">
        <v>4</v>
      </c>
      <c r="X12" s="166">
        <v>5</v>
      </c>
      <c r="Y12" s="166"/>
      <c r="Z12" s="166">
        <v>2</v>
      </c>
      <c r="AA12" s="166">
        <v>2</v>
      </c>
      <c r="AB12" s="500">
        <f t="shared" si="2"/>
        <v>13</v>
      </c>
      <c r="AC12" s="211"/>
      <c r="AD12" s="166">
        <v>10</v>
      </c>
      <c r="AE12" s="166"/>
      <c r="AF12" s="166"/>
      <c r="AG12" s="166">
        <v>4</v>
      </c>
      <c r="AH12" s="166"/>
      <c r="AI12" s="500">
        <f>+AH12+AG12+AF12+AE12+AD12+AC12</f>
        <v>14</v>
      </c>
      <c r="AJ12" s="211"/>
      <c r="AK12" s="166"/>
      <c r="AL12" s="166"/>
      <c r="AM12" s="166"/>
      <c r="AN12" s="166"/>
      <c r="AO12" s="166"/>
      <c r="AP12" s="500"/>
      <c r="AQ12" s="216"/>
      <c r="AR12" s="217"/>
      <c r="AS12" s="217"/>
      <c r="AT12" s="217"/>
      <c r="AU12" s="217"/>
      <c r="AV12" s="217"/>
      <c r="AW12" s="500"/>
      <c r="AX12" s="513"/>
      <c r="AY12" s="163"/>
      <c r="AZ12" s="163"/>
      <c r="BA12" s="163"/>
      <c r="BB12" s="163"/>
      <c r="BC12" s="163"/>
      <c r="BD12" s="510"/>
      <c r="BE12" s="513"/>
      <c r="BF12" s="163"/>
      <c r="BG12" s="163"/>
      <c r="BH12" s="163"/>
      <c r="BI12" s="163"/>
      <c r="BJ12" s="163"/>
      <c r="BK12" s="500"/>
      <c r="BL12" s="99"/>
      <c r="BM12" s="11"/>
      <c r="BN12" s="11"/>
      <c r="BO12" s="11"/>
      <c r="BP12" s="11"/>
      <c r="BQ12" s="11"/>
      <c r="BR12" s="500"/>
      <c r="BS12" s="135">
        <f t="shared" si="5"/>
        <v>51</v>
      </c>
      <c r="BT12" s="237"/>
      <c r="BU12" s="236">
        <f t="shared" si="6"/>
        <v>51</v>
      </c>
    </row>
    <row r="13" spans="1:73" x14ac:dyDescent="0.3">
      <c r="A13" s="131">
        <v>9</v>
      </c>
      <c r="B13" s="111" t="s">
        <v>167</v>
      </c>
      <c r="C13" s="89">
        <v>10061</v>
      </c>
      <c r="D13" s="155" t="s">
        <v>119</v>
      </c>
      <c r="E13" s="107">
        <v>30</v>
      </c>
      <c r="F13" s="114" t="s">
        <v>168</v>
      </c>
      <c r="G13" s="156"/>
      <c r="H13" s="157"/>
      <c r="I13" s="155"/>
      <c r="J13" s="155"/>
      <c r="K13" s="155"/>
      <c r="L13" s="155"/>
      <c r="M13" s="155"/>
      <c r="N13" s="499"/>
      <c r="O13" s="208"/>
      <c r="P13" s="208"/>
      <c r="Q13" s="208"/>
      <c r="R13" s="208"/>
      <c r="S13" s="208"/>
      <c r="T13" s="208"/>
      <c r="U13" s="500"/>
      <c r="V13" s="211"/>
      <c r="W13" s="166"/>
      <c r="X13" s="166"/>
      <c r="Y13" s="166"/>
      <c r="Z13" s="166"/>
      <c r="AA13" s="166"/>
      <c r="AB13" s="500"/>
      <c r="AC13" s="211"/>
      <c r="AD13" s="166">
        <v>12</v>
      </c>
      <c r="AE13" s="166">
        <v>12</v>
      </c>
      <c r="AF13" s="166"/>
      <c r="AG13" s="166">
        <v>4</v>
      </c>
      <c r="AH13" s="166"/>
      <c r="AI13" s="500">
        <f>+AH13+AG13+AF13+AE13+AD13+AC13</f>
        <v>28</v>
      </c>
      <c r="AJ13" s="211"/>
      <c r="AK13" s="166"/>
      <c r="AL13" s="166">
        <v>5</v>
      </c>
      <c r="AM13" s="166"/>
      <c r="AN13" s="166">
        <v>2</v>
      </c>
      <c r="AO13" s="166"/>
      <c r="AP13" s="500">
        <f>+AJ13+AK13+AL13+AM13+AN13+AO13</f>
        <v>7</v>
      </c>
      <c r="AQ13" s="216"/>
      <c r="AR13" s="217">
        <v>6</v>
      </c>
      <c r="AS13" s="217">
        <v>5</v>
      </c>
      <c r="AT13" s="217"/>
      <c r="AU13" s="217">
        <v>2</v>
      </c>
      <c r="AV13" s="217">
        <v>2</v>
      </c>
      <c r="AW13" s="500">
        <f>+AV13+AU13+AT13+AS13+AR13+AQ13</f>
        <v>15</v>
      </c>
      <c r="AX13" s="513"/>
      <c r="AY13" s="163"/>
      <c r="AZ13" s="163"/>
      <c r="BA13" s="163"/>
      <c r="BB13" s="163"/>
      <c r="BC13" s="163"/>
      <c r="BD13" s="510"/>
      <c r="BE13" s="513"/>
      <c r="BF13" s="163"/>
      <c r="BG13" s="163"/>
      <c r="BH13" s="163"/>
      <c r="BI13" s="163"/>
      <c r="BJ13" s="163"/>
      <c r="BK13" s="500"/>
      <c r="BL13" s="99"/>
      <c r="BM13" s="11">
        <v>6</v>
      </c>
      <c r="BN13" s="11">
        <v>8</v>
      </c>
      <c r="BO13" s="11"/>
      <c r="BP13" s="11">
        <v>2</v>
      </c>
      <c r="BQ13" s="11"/>
      <c r="BR13" s="500">
        <f>SUM(BL13:BQ13)</f>
        <v>16</v>
      </c>
      <c r="BS13" s="135">
        <f t="shared" si="5"/>
        <v>66</v>
      </c>
      <c r="BT13" s="237"/>
      <c r="BU13" s="236">
        <f t="shared" si="6"/>
        <v>66</v>
      </c>
    </row>
    <row r="14" spans="1:73" x14ac:dyDescent="0.3">
      <c r="A14" s="131" t="s">
        <v>134</v>
      </c>
      <c r="B14" s="111" t="s">
        <v>75</v>
      </c>
      <c r="C14" s="89">
        <v>1256</v>
      </c>
      <c r="D14" s="155" t="s">
        <v>143</v>
      </c>
      <c r="E14" s="107">
        <v>3</v>
      </c>
      <c r="F14" s="114" t="s">
        <v>128</v>
      </c>
      <c r="G14" s="156">
        <v>2</v>
      </c>
      <c r="H14" s="157"/>
      <c r="I14" s="155">
        <v>4</v>
      </c>
      <c r="J14" s="155">
        <v>3</v>
      </c>
      <c r="K14" s="155">
        <v>1</v>
      </c>
      <c r="L14" s="155">
        <v>2</v>
      </c>
      <c r="M14" s="155">
        <v>2</v>
      </c>
      <c r="N14" s="499">
        <f>+M14+L14+K14+J14+I14+H14</f>
        <v>12</v>
      </c>
      <c r="O14" s="208"/>
      <c r="P14" s="208"/>
      <c r="Q14" s="208"/>
      <c r="R14" s="208"/>
      <c r="S14" s="208"/>
      <c r="T14" s="208">
        <v>2</v>
      </c>
      <c r="U14" s="500">
        <f t="shared" ref="U14:U20" si="7">SUM(O14:T14)</f>
        <v>2</v>
      </c>
      <c r="V14" s="211">
        <v>1</v>
      </c>
      <c r="W14" s="166">
        <v>3</v>
      </c>
      <c r="X14" s="166">
        <v>4</v>
      </c>
      <c r="Y14" s="166"/>
      <c r="Z14" s="166"/>
      <c r="AA14" s="166">
        <v>2</v>
      </c>
      <c r="AB14" s="500">
        <f t="shared" ref="AB14:AB20" si="8">+AA14+Z14+Y14+X14+W14+V14</f>
        <v>10</v>
      </c>
      <c r="AC14" s="211">
        <v>2</v>
      </c>
      <c r="AD14" s="166"/>
      <c r="AE14" s="166"/>
      <c r="AF14" s="166"/>
      <c r="AG14" s="166"/>
      <c r="AH14" s="166"/>
      <c r="AI14" s="500">
        <f>+AH14+AG14+AF14+AE14+AD14+AC14</f>
        <v>2</v>
      </c>
      <c r="AJ14" s="211"/>
      <c r="AK14" s="166"/>
      <c r="AL14" s="166">
        <v>6</v>
      </c>
      <c r="AM14" s="166"/>
      <c r="AN14" s="166"/>
      <c r="AO14" s="166">
        <v>2</v>
      </c>
      <c r="AP14" s="500">
        <f>+AJ14+AK14+AL14+AM14+AN14+AO14</f>
        <v>8</v>
      </c>
      <c r="AQ14" s="216"/>
      <c r="AR14" s="217"/>
      <c r="AS14" s="217"/>
      <c r="AT14" s="217"/>
      <c r="AU14" s="217"/>
      <c r="AV14" s="217"/>
      <c r="AW14" s="500"/>
      <c r="AX14" s="513"/>
      <c r="AY14" s="163"/>
      <c r="AZ14" s="163">
        <v>8</v>
      </c>
      <c r="BA14" s="163"/>
      <c r="BB14" s="163">
        <v>2</v>
      </c>
      <c r="BC14" s="163">
        <v>2</v>
      </c>
      <c r="BD14" s="510">
        <f>SUM(AX14:BC14)</f>
        <v>12</v>
      </c>
      <c r="BE14" s="513"/>
      <c r="BF14" s="163"/>
      <c r="BG14" s="163"/>
      <c r="BH14" s="163"/>
      <c r="BI14" s="163">
        <v>2</v>
      </c>
      <c r="BJ14" s="163"/>
      <c r="BK14" s="500">
        <f>SUM(BE14:BJ14)</f>
        <v>2</v>
      </c>
      <c r="BL14" s="99"/>
      <c r="BM14" s="11"/>
      <c r="BN14" s="11"/>
      <c r="BO14" s="11"/>
      <c r="BP14" s="11"/>
      <c r="BQ14" s="11"/>
      <c r="BR14" s="500"/>
      <c r="BS14" s="135">
        <f t="shared" si="5"/>
        <v>50</v>
      </c>
      <c r="BT14" s="237"/>
      <c r="BU14" s="236">
        <f t="shared" si="6"/>
        <v>50</v>
      </c>
    </row>
    <row r="15" spans="1:73" x14ac:dyDescent="0.3">
      <c r="A15" s="131">
        <v>11</v>
      </c>
      <c r="B15" s="111" t="s">
        <v>140</v>
      </c>
      <c r="C15" s="89">
        <v>2410</v>
      </c>
      <c r="D15" s="155" t="s">
        <v>120</v>
      </c>
      <c r="E15" s="107">
        <v>55</v>
      </c>
      <c r="F15" s="114" t="s">
        <v>128</v>
      </c>
      <c r="G15" s="156"/>
      <c r="H15" s="157"/>
      <c r="I15" s="155">
        <v>5</v>
      </c>
      <c r="J15" s="155"/>
      <c r="K15" s="155"/>
      <c r="L15" s="155"/>
      <c r="M15" s="155"/>
      <c r="N15" s="499">
        <f>+M15+L15+K15+J15+I15+H15</f>
        <v>5</v>
      </c>
      <c r="O15" s="208"/>
      <c r="P15" s="208"/>
      <c r="Q15" s="208"/>
      <c r="R15" s="208"/>
      <c r="S15" s="208"/>
      <c r="T15" s="208"/>
      <c r="U15" s="500">
        <f t="shared" si="7"/>
        <v>0</v>
      </c>
      <c r="V15" s="211"/>
      <c r="W15" s="166"/>
      <c r="X15" s="166">
        <v>6</v>
      </c>
      <c r="Y15" s="166"/>
      <c r="Z15" s="166"/>
      <c r="AA15" s="166">
        <v>2</v>
      </c>
      <c r="AB15" s="500">
        <f t="shared" si="8"/>
        <v>8</v>
      </c>
      <c r="AC15" s="211">
        <v>2</v>
      </c>
      <c r="AD15" s="166">
        <v>12</v>
      </c>
      <c r="AE15" s="166"/>
      <c r="AF15" s="166"/>
      <c r="AG15" s="166"/>
      <c r="AH15" s="166"/>
      <c r="AI15" s="500">
        <f>+AH15+AG15+AF15+AE15+AD15+AC15</f>
        <v>14</v>
      </c>
      <c r="AJ15" s="211"/>
      <c r="AK15" s="166">
        <v>5</v>
      </c>
      <c r="AL15" s="166"/>
      <c r="AM15" s="166"/>
      <c r="AN15" s="166"/>
      <c r="AO15" s="166"/>
      <c r="AP15" s="500">
        <f>+AJ15+AK15+AL15+AM15+AN15+AO15</f>
        <v>5</v>
      </c>
      <c r="AQ15" s="216"/>
      <c r="AR15" s="217"/>
      <c r="AS15" s="217"/>
      <c r="AT15" s="217"/>
      <c r="AU15" s="217"/>
      <c r="AV15" s="217"/>
      <c r="AW15" s="500"/>
      <c r="AX15" s="513"/>
      <c r="AY15" s="163"/>
      <c r="AZ15" s="163"/>
      <c r="BA15" s="163"/>
      <c r="BB15" s="163"/>
      <c r="BC15" s="163"/>
      <c r="BD15" s="510"/>
      <c r="BE15" s="513"/>
      <c r="BF15" s="163">
        <v>5</v>
      </c>
      <c r="BG15" s="163">
        <v>5</v>
      </c>
      <c r="BH15" s="163"/>
      <c r="BI15" s="163">
        <v>2</v>
      </c>
      <c r="BJ15" s="163">
        <v>2</v>
      </c>
      <c r="BK15" s="500">
        <f>SUM(BE15:BJ15)</f>
        <v>14</v>
      </c>
      <c r="BL15" s="99"/>
      <c r="BM15" s="11"/>
      <c r="BN15" s="11"/>
      <c r="BO15" s="11"/>
      <c r="BP15" s="11"/>
      <c r="BQ15" s="11"/>
      <c r="BR15" s="500"/>
      <c r="BS15" s="135">
        <f t="shared" si="5"/>
        <v>46</v>
      </c>
      <c r="BT15" s="237"/>
      <c r="BU15" s="236">
        <f t="shared" si="6"/>
        <v>46</v>
      </c>
    </row>
    <row r="16" spans="1:73" x14ac:dyDescent="0.3">
      <c r="A16" s="131">
        <v>12</v>
      </c>
      <c r="B16" s="111" t="s">
        <v>78</v>
      </c>
      <c r="C16" s="89">
        <v>2987</v>
      </c>
      <c r="D16" s="155" t="s">
        <v>120</v>
      </c>
      <c r="E16" s="107">
        <v>80</v>
      </c>
      <c r="F16" s="114" t="s">
        <v>128</v>
      </c>
      <c r="G16" s="156">
        <v>2</v>
      </c>
      <c r="H16" s="157"/>
      <c r="I16" s="155">
        <v>2</v>
      </c>
      <c r="J16" s="155"/>
      <c r="K16" s="155"/>
      <c r="L16" s="155"/>
      <c r="M16" s="155">
        <v>2</v>
      </c>
      <c r="N16" s="499">
        <f>+M16+L16+K16+J16+I16+H16</f>
        <v>4</v>
      </c>
      <c r="O16" s="208"/>
      <c r="P16" s="208"/>
      <c r="Q16" s="208"/>
      <c r="R16" s="208"/>
      <c r="S16" s="208"/>
      <c r="T16" s="208">
        <v>2</v>
      </c>
      <c r="U16" s="500">
        <f t="shared" si="7"/>
        <v>2</v>
      </c>
      <c r="V16" s="211"/>
      <c r="W16" s="166"/>
      <c r="X16" s="166"/>
      <c r="Y16" s="166"/>
      <c r="Z16" s="166"/>
      <c r="AA16" s="166"/>
      <c r="AB16" s="500">
        <f t="shared" si="8"/>
        <v>0</v>
      </c>
      <c r="AC16" s="211"/>
      <c r="AD16" s="166"/>
      <c r="AE16" s="166"/>
      <c r="AF16" s="166"/>
      <c r="AG16" s="166"/>
      <c r="AH16" s="166"/>
      <c r="AI16" s="500"/>
      <c r="AJ16" s="211"/>
      <c r="AK16" s="166"/>
      <c r="AL16" s="166"/>
      <c r="AM16" s="166"/>
      <c r="AN16" s="166"/>
      <c r="AO16" s="166"/>
      <c r="AP16" s="500"/>
      <c r="AQ16" s="216"/>
      <c r="AR16" s="217">
        <v>5</v>
      </c>
      <c r="AS16" s="217">
        <v>6</v>
      </c>
      <c r="AT16" s="217"/>
      <c r="AU16" s="217">
        <v>2</v>
      </c>
      <c r="AV16" s="217">
        <v>2</v>
      </c>
      <c r="AW16" s="500">
        <f>+AV16+AU16+AT16+AS16+AR16+AQ16</f>
        <v>15</v>
      </c>
      <c r="AX16" s="513"/>
      <c r="AY16" s="163"/>
      <c r="AZ16" s="163"/>
      <c r="BA16" s="163"/>
      <c r="BB16" s="163"/>
      <c r="BC16" s="163"/>
      <c r="BD16" s="510"/>
      <c r="BE16" s="513"/>
      <c r="BF16" s="163">
        <v>6</v>
      </c>
      <c r="BG16" s="163">
        <v>6</v>
      </c>
      <c r="BH16" s="163"/>
      <c r="BI16" s="163">
        <v>2</v>
      </c>
      <c r="BJ16" s="163">
        <v>2</v>
      </c>
      <c r="BK16" s="500">
        <f>SUM(BE16:BJ16)</f>
        <v>16</v>
      </c>
      <c r="BL16" s="99"/>
      <c r="BM16" s="11"/>
      <c r="BN16" s="11"/>
      <c r="BO16" s="11"/>
      <c r="BP16" s="11"/>
      <c r="BQ16" s="11"/>
      <c r="BR16" s="500"/>
      <c r="BS16" s="135">
        <f t="shared" si="5"/>
        <v>39</v>
      </c>
      <c r="BT16" s="237"/>
      <c r="BU16" s="236">
        <f t="shared" si="6"/>
        <v>39</v>
      </c>
    </row>
    <row r="17" spans="1:73" x14ac:dyDescent="0.3">
      <c r="A17" s="131">
        <v>13</v>
      </c>
      <c r="B17" s="111" t="s">
        <v>79</v>
      </c>
      <c r="C17" s="89">
        <v>3694</v>
      </c>
      <c r="D17" s="155" t="s">
        <v>119</v>
      </c>
      <c r="E17" s="107">
        <v>100</v>
      </c>
      <c r="F17" s="114" t="s">
        <v>128</v>
      </c>
      <c r="G17" s="156">
        <v>2</v>
      </c>
      <c r="H17" s="157">
        <v>1</v>
      </c>
      <c r="I17" s="155">
        <v>4</v>
      </c>
      <c r="J17" s="155">
        <v>4</v>
      </c>
      <c r="K17" s="155"/>
      <c r="L17" s="155">
        <v>2</v>
      </c>
      <c r="M17" s="155">
        <v>2</v>
      </c>
      <c r="N17" s="499">
        <f>+M17+L17+K17+J17+I17+H17</f>
        <v>13</v>
      </c>
      <c r="O17" s="208"/>
      <c r="P17" s="208"/>
      <c r="Q17" s="208"/>
      <c r="R17" s="208"/>
      <c r="S17" s="208"/>
      <c r="T17" s="208"/>
      <c r="U17" s="500">
        <f t="shared" si="7"/>
        <v>0</v>
      </c>
      <c r="V17" s="211"/>
      <c r="W17" s="166"/>
      <c r="X17" s="166"/>
      <c r="Y17" s="166"/>
      <c r="Z17" s="166"/>
      <c r="AA17" s="166"/>
      <c r="AB17" s="500">
        <f t="shared" si="8"/>
        <v>0</v>
      </c>
      <c r="AC17" s="211">
        <v>2</v>
      </c>
      <c r="AD17" s="166"/>
      <c r="AE17" s="166"/>
      <c r="AF17" s="166"/>
      <c r="AG17" s="166"/>
      <c r="AH17" s="166">
        <v>4</v>
      </c>
      <c r="AI17" s="500">
        <f>+AH17+AG17+AF17+AE17+AD17+AC17</f>
        <v>6</v>
      </c>
      <c r="AJ17" s="211">
        <v>1</v>
      </c>
      <c r="AK17" s="166">
        <v>6</v>
      </c>
      <c r="AL17" s="166">
        <v>6</v>
      </c>
      <c r="AM17" s="166"/>
      <c r="AN17" s="166">
        <v>2</v>
      </c>
      <c r="AO17" s="166">
        <v>2</v>
      </c>
      <c r="AP17" s="500">
        <f>+AJ17+AK17+AL17+AM17+AN17+AO17</f>
        <v>17</v>
      </c>
      <c r="AQ17" s="216"/>
      <c r="AR17" s="217"/>
      <c r="AS17" s="217"/>
      <c r="AT17" s="217"/>
      <c r="AU17" s="217"/>
      <c r="AV17" s="217"/>
      <c r="AW17" s="500"/>
      <c r="AX17" s="513"/>
      <c r="AY17" s="163"/>
      <c r="AZ17" s="163"/>
      <c r="BA17" s="163"/>
      <c r="BB17" s="163"/>
      <c r="BC17" s="163"/>
      <c r="BD17" s="510"/>
      <c r="BE17" s="513"/>
      <c r="BF17" s="163"/>
      <c r="BG17" s="163"/>
      <c r="BH17" s="163"/>
      <c r="BI17" s="163"/>
      <c r="BJ17" s="163"/>
      <c r="BK17" s="500"/>
      <c r="BL17" s="99"/>
      <c r="BM17" s="11"/>
      <c r="BN17" s="11"/>
      <c r="BO17" s="11"/>
      <c r="BP17" s="11"/>
      <c r="BQ17" s="11"/>
      <c r="BR17" s="500"/>
      <c r="BS17" s="135">
        <f t="shared" si="5"/>
        <v>38</v>
      </c>
      <c r="BT17" s="237"/>
      <c r="BU17" s="236">
        <f t="shared" si="6"/>
        <v>38</v>
      </c>
    </row>
    <row r="18" spans="1:73" x14ac:dyDescent="0.3">
      <c r="A18" s="131" t="s">
        <v>134</v>
      </c>
      <c r="B18" s="111" t="s">
        <v>154</v>
      </c>
      <c r="C18" s="89">
        <v>4910</v>
      </c>
      <c r="D18" s="155" t="s">
        <v>119</v>
      </c>
      <c r="E18" s="107">
        <v>44</v>
      </c>
      <c r="F18" s="114"/>
      <c r="G18" s="156"/>
      <c r="H18" s="157"/>
      <c r="I18" s="155"/>
      <c r="J18" s="155"/>
      <c r="K18" s="155"/>
      <c r="L18" s="155"/>
      <c r="M18" s="155"/>
      <c r="N18" s="499"/>
      <c r="O18" s="166">
        <v>1</v>
      </c>
      <c r="P18" s="166">
        <v>4</v>
      </c>
      <c r="Q18" s="166">
        <v>4</v>
      </c>
      <c r="R18" s="166">
        <v>1</v>
      </c>
      <c r="S18" s="166">
        <v>2</v>
      </c>
      <c r="T18" s="166"/>
      <c r="U18" s="500">
        <f t="shared" si="7"/>
        <v>12</v>
      </c>
      <c r="V18" s="211"/>
      <c r="W18" s="166"/>
      <c r="X18" s="166"/>
      <c r="Y18" s="166"/>
      <c r="Z18" s="166"/>
      <c r="AA18" s="166"/>
      <c r="AB18" s="500">
        <f t="shared" si="8"/>
        <v>0</v>
      </c>
      <c r="AC18" s="211"/>
      <c r="AD18" s="166"/>
      <c r="AE18" s="166"/>
      <c r="AF18" s="166"/>
      <c r="AG18" s="166"/>
      <c r="AH18" s="166"/>
      <c r="AI18" s="500"/>
      <c r="AJ18" s="211"/>
      <c r="AK18" s="166"/>
      <c r="AL18" s="166"/>
      <c r="AM18" s="166"/>
      <c r="AN18" s="166"/>
      <c r="AO18" s="166"/>
      <c r="AP18" s="500"/>
      <c r="AQ18" s="216">
        <v>1</v>
      </c>
      <c r="AR18" s="217"/>
      <c r="AS18" s="217">
        <v>6</v>
      </c>
      <c r="AT18" s="217"/>
      <c r="AU18" s="217"/>
      <c r="AV18" s="217"/>
      <c r="AW18" s="500">
        <f>+AV18+AU18+AT18+AS18+AR18+AQ18</f>
        <v>7</v>
      </c>
      <c r="AX18" s="513"/>
      <c r="AY18" s="163"/>
      <c r="AZ18" s="163"/>
      <c r="BA18" s="163"/>
      <c r="BB18" s="163"/>
      <c r="BC18" s="163"/>
      <c r="BD18" s="510"/>
      <c r="BE18" s="513">
        <v>1</v>
      </c>
      <c r="BF18" s="163">
        <v>8</v>
      </c>
      <c r="BG18" s="163">
        <v>8</v>
      </c>
      <c r="BH18" s="163"/>
      <c r="BI18" s="163">
        <v>2</v>
      </c>
      <c r="BJ18" s="163"/>
      <c r="BK18" s="500">
        <f>SUM(BE18:BJ18)</f>
        <v>19</v>
      </c>
      <c r="BL18" s="99">
        <v>1</v>
      </c>
      <c r="BM18" s="11">
        <v>8</v>
      </c>
      <c r="BN18" s="11">
        <v>6</v>
      </c>
      <c r="BO18" s="11"/>
      <c r="BP18" s="11"/>
      <c r="BQ18" s="11"/>
      <c r="BR18" s="500">
        <f>SUM(BL18:BQ18)</f>
        <v>15</v>
      </c>
      <c r="BS18" s="135">
        <f t="shared" si="5"/>
        <v>53</v>
      </c>
      <c r="BT18" s="237"/>
      <c r="BU18" s="236">
        <f t="shared" si="6"/>
        <v>53</v>
      </c>
    </row>
    <row r="19" spans="1:73" x14ac:dyDescent="0.3">
      <c r="A19" s="131">
        <v>15</v>
      </c>
      <c r="B19" s="111" t="s">
        <v>88</v>
      </c>
      <c r="C19" s="89">
        <v>1893</v>
      </c>
      <c r="D19" s="155" t="s">
        <v>120</v>
      </c>
      <c r="E19" s="107">
        <v>88</v>
      </c>
      <c r="F19" s="114" t="s">
        <v>128</v>
      </c>
      <c r="G19" s="156">
        <v>2</v>
      </c>
      <c r="H19" s="157"/>
      <c r="I19" s="155"/>
      <c r="J19" s="155">
        <v>6</v>
      </c>
      <c r="K19" s="155"/>
      <c r="L19" s="155">
        <v>2</v>
      </c>
      <c r="M19" s="155">
        <v>2</v>
      </c>
      <c r="N19" s="499">
        <f>+M19+L19+K19+J19+I19+H19</f>
        <v>10</v>
      </c>
      <c r="O19" s="166"/>
      <c r="P19" s="166">
        <v>3</v>
      </c>
      <c r="Q19" s="166">
        <v>3</v>
      </c>
      <c r="R19" s="166"/>
      <c r="S19" s="166">
        <v>2</v>
      </c>
      <c r="T19" s="166">
        <v>2</v>
      </c>
      <c r="U19" s="500">
        <f t="shared" si="7"/>
        <v>10</v>
      </c>
      <c r="V19" s="211"/>
      <c r="W19" s="166">
        <v>3</v>
      </c>
      <c r="X19" s="166">
        <v>5</v>
      </c>
      <c r="Y19" s="166"/>
      <c r="Z19" s="166">
        <v>2</v>
      </c>
      <c r="AA19" s="166">
        <v>2</v>
      </c>
      <c r="AB19" s="500">
        <f t="shared" si="8"/>
        <v>12</v>
      </c>
      <c r="AC19" s="211"/>
      <c r="AD19" s="166"/>
      <c r="AE19" s="166"/>
      <c r="AF19" s="166"/>
      <c r="AG19" s="166"/>
      <c r="AH19" s="166"/>
      <c r="AI19" s="500"/>
      <c r="AJ19" s="211"/>
      <c r="AK19" s="166"/>
      <c r="AL19" s="166"/>
      <c r="AM19" s="166"/>
      <c r="AN19" s="166"/>
      <c r="AO19" s="166"/>
      <c r="AP19" s="500"/>
      <c r="AQ19" s="216"/>
      <c r="AR19" s="217"/>
      <c r="AS19" s="217"/>
      <c r="AT19" s="217"/>
      <c r="AU19" s="217"/>
      <c r="AV19" s="217"/>
      <c r="AW19" s="500"/>
      <c r="AX19" s="513"/>
      <c r="AY19" s="163"/>
      <c r="AZ19" s="163"/>
      <c r="BA19" s="163"/>
      <c r="BB19" s="163"/>
      <c r="BC19" s="163"/>
      <c r="BD19" s="510"/>
      <c r="BE19" s="513"/>
      <c r="BF19" s="163"/>
      <c r="BG19" s="163"/>
      <c r="BH19" s="163"/>
      <c r="BI19" s="163"/>
      <c r="BJ19" s="163"/>
      <c r="BK19" s="500"/>
      <c r="BL19" s="99"/>
      <c r="BM19" s="11"/>
      <c r="BN19" s="11"/>
      <c r="BO19" s="11"/>
      <c r="BP19" s="11"/>
      <c r="BQ19" s="11"/>
      <c r="BR19" s="500"/>
      <c r="BS19" s="135">
        <f t="shared" si="5"/>
        <v>34</v>
      </c>
      <c r="BT19" s="237"/>
      <c r="BU19" s="236">
        <f t="shared" si="6"/>
        <v>34</v>
      </c>
    </row>
    <row r="20" spans="1:73" x14ac:dyDescent="0.3">
      <c r="A20" s="131">
        <v>16</v>
      </c>
      <c r="B20" s="111" t="s">
        <v>137</v>
      </c>
      <c r="C20" s="89">
        <v>5551</v>
      </c>
      <c r="D20" s="155" t="s">
        <v>118</v>
      </c>
      <c r="E20" s="107">
        <v>19</v>
      </c>
      <c r="F20" s="114" t="s">
        <v>128</v>
      </c>
      <c r="G20" s="156"/>
      <c r="H20" s="157"/>
      <c r="I20" s="155">
        <v>4</v>
      </c>
      <c r="J20" s="155">
        <v>3</v>
      </c>
      <c r="K20" s="155"/>
      <c r="L20" s="155">
        <v>2</v>
      </c>
      <c r="M20" s="155">
        <v>2</v>
      </c>
      <c r="N20" s="499">
        <f>+M20+L20+K20+J20+I20+H20</f>
        <v>11</v>
      </c>
      <c r="O20" s="166"/>
      <c r="P20" s="166">
        <v>5</v>
      </c>
      <c r="Q20" s="166">
        <v>5</v>
      </c>
      <c r="R20" s="166">
        <v>1</v>
      </c>
      <c r="S20" s="166">
        <v>2</v>
      </c>
      <c r="T20" s="166"/>
      <c r="U20" s="500">
        <f t="shared" si="7"/>
        <v>13</v>
      </c>
      <c r="V20" s="211"/>
      <c r="W20" s="166"/>
      <c r="X20" s="166"/>
      <c r="Y20" s="166"/>
      <c r="Z20" s="166"/>
      <c r="AA20" s="166"/>
      <c r="AB20" s="500">
        <f t="shared" si="8"/>
        <v>0</v>
      </c>
      <c r="AC20" s="211"/>
      <c r="AD20" s="166"/>
      <c r="AE20" s="166"/>
      <c r="AF20" s="166"/>
      <c r="AG20" s="166"/>
      <c r="AH20" s="166"/>
      <c r="AI20" s="500"/>
      <c r="AJ20" s="211"/>
      <c r="AK20" s="166"/>
      <c r="AL20" s="166"/>
      <c r="AM20" s="166"/>
      <c r="AN20" s="166"/>
      <c r="AO20" s="166"/>
      <c r="AP20" s="500"/>
      <c r="AQ20" s="216"/>
      <c r="AR20" s="217"/>
      <c r="AS20" s="217"/>
      <c r="AT20" s="217"/>
      <c r="AU20" s="217"/>
      <c r="AV20" s="217"/>
      <c r="AW20" s="500"/>
      <c r="AX20" s="513">
        <v>1</v>
      </c>
      <c r="AY20" s="163"/>
      <c r="AZ20" s="163"/>
      <c r="BA20" s="163"/>
      <c r="BB20" s="163"/>
      <c r="BC20" s="163"/>
      <c r="BD20" s="510">
        <f>SUM(AX20:BC20)</f>
        <v>1</v>
      </c>
      <c r="BE20" s="513"/>
      <c r="BF20" s="163">
        <v>8</v>
      </c>
      <c r="BG20" s="163"/>
      <c r="BH20" s="163"/>
      <c r="BI20" s="163"/>
      <c r="BJ20" s="163"/>
      <c r="BK20" s="500">
        <f>SUM(BE20:BJ20)</f>
        <v>8</v>
      </c>
      <c r="BL20" s="99"/>
      <c r="BM20" s="11"/>
      <c r="BN20" s="11"/>
      <c r="BO20" s="11"/>
      <c r="BP20" s="11"/>
      <c r="BQ20" s="11"/>
      <c r="BR20" s="500"/>
      <c r="BS20" s="135">
        <f t="shared" si="5"/>
        <v>33</v>
      </c>
      <c r="BT20" s="237"/>
      <c r="BU20" s="236">
        <f t="shared" si="6"/>
        <v>33</v>
      </c>
    </row>
    <row r="21" spans="1:73" x14ac:dyDescent="0.3">
      <c r="A21" s="131">
        <v>17</v>
      </c>
      <c r="B21" s="111" t="s">
        <v>164</v>
      </c>
      <c r="C21" s="89">
        <v>4204</v>
      </c>
      <c r="D21" s="155" t="s">
        <v>119</v>
      </c>
      <c r="E21" s="107">
        <v>86</v>
      </c>
      <c r="F21" s="114" t="s">
        <v>128</v>
      </c>
      <c r="G21" s="156"/>
      <c r="H21" s="157"/>
      <c r="I21" s="155"/>
      <c r="J21" s="155"/>
      <c r="K21" s="155"/>
      <c r="L21" s="155"/>
      <c r="M21" s="155"/>
      <c r="N21" s="499"/>
      <c r="O21" s="208"/>
      <c r="P21" s="208"/>
      <c r="Q21" s="208"/>
      <c r="R21" s="208"/>
      <c r="S21" s="208"/>
      <c r="T21" s="208"/>
      <c r="U21" s="500"/>
      <c r="V21" s="211"/>
      <c r="W21" s="166"/>
      <c r="X21" s="166"/>
      <c r="Y21" s="166"/>
      <c r="Z21" s="166"/>
      <c r="AA21" s="166"/>
      <c r="AB21" s="500"/>
      <c r="AC21" s="211"/>
      <c r="AD21" s="166">
        <v>10</v>
      </c>
      <c r="AE21" s="166">
        <v>10</v>
      </c>
      <c r="AF21" s="166"/>
      <c r="AG21" s="166">
        <v>4</v>
      </c>
      <c r="AH21" s="166"/>
      <c r="AI21" s="500">
        <f>+AH21+AG21+AF21+AE21+AD21+AC21</f>
        <v>24</v>
      </c>
      <c r="AJ21" s="211"/>
      <c r="AK21" s="166"/>
      <c r="AL21" s="166"/>
      <c r="AM21" s="166"/>
      <c r="AN21" s="166"/>
      <c r="AO21" s="166"/>
      <c r="AP21" s="500"/>
      <c r="AQ21" s="216"/>
      <c r="AR21" s="217"/>
      <c r="AS21" s="217"/>
      <c r="AT21" s="217"/>
      <c r="AU21" s="217"/>
      <c r="AV21" s="217"/>
      <c r="AW21" s="500"/>
      <c r="AX21" s="513"/>
      <c r="AY21" s="163"/>
      <c r="AZ21" s="163"/>
      <c r="BA21" s="163"/>
      <c r="BB21" s="163"/>
      <c r="BC21" s="163"/>
      <c r="BD21" s="510"/>
      <c r="BE21" s="513"/>
      <c r="BF21" s="163"/>
      <c r="BG21" s="163"/>
      <c r="BH21" s="163"/>
      <c r="BI21" s="163"/>
      <c r="BJ21" s="163"/>
      <c r="BK21" s="500"/>
      <c r="BL21" s="99"/>
      <c r="BM21" s="11"/>
      <c r="BN21" s="11"/>
      <c r="BO21" s="11"/>
      <c r="BP21" s="11"/>
      <c r="BQ21" s="11"/>
      <c r="BR21" s="500"/>
      <c r="BS21" s="135">
        <f t="shared" si="5"/>
        <v>24</v>
      </c>
      <c r="BT21" s="237"/>
      <c r="BU21" s="236">
        <f t="shared" si="6"/>
        <v>24</v>
      </c>
    </row>
    <row r="22" spans="1:73" x14ac:dyDescent="0.3">
      <c r="A22" s="131">
        <v>18</v>
      </c>
      <c r="B22" s="111" t="s">
        <v>172</v>
      </c>
      <c r="C22" s="89">
        <v>1757</v>
      </c>
      <c r="D22" s="155" t="s">
        <v>143</v>
      </c>
      <c r="E22" s="107">
        <v>22</v>
      </c>
      <c r="F22" s="114" t="s">
        <v>128</v>
      </c>
      <c r="G22" s="156">
        <v>2</v>
      </c>
      <c r="H22" s="157"/>
      <c r="I22" s="155">
        <v>3</v>
      </c>
      <c r="J22" s="155">
        <v>4</v>
      </c>
      <c r="K22" s="155"/>
      <c r="L22" s="155">
        <v>2</v>
      </c>
      <c r="M22" s="155">
        <v>2</v>
      </c>
      <c r="N22" s="499">
        <f>+M22+L22+K22+J22+I22+H22</f>
        <v>11</v>
      </c>
      <c r="O22" s="166"/>
      <c r="P22" s="166">
        <v>3</v>
      </c>
      <c r="Q22" s="166">
        <v>4</v>
      </c>
      <c r="R22" s="166"/>
      <c r="S22" s="166">
        <v>2</v>
      </c>
      <c r="T22" s="166"/>
      <c r="U22" s="500">
        <f>SUM(O22:T22)</f>
        <v>9</v>
      </c>
      <c r="V22" s="211"/>
      <c r="W22" s="166"/>
      <c r="X22" s="166"/>
      <c r="Y22" s="166"/>
      <c r="Z22" s="166"/>
      <c r="AA22" s="166"/>
      <c r="AB22" s="500">
        <f>+AA22+Z22+Y22+X22+W22+V22</f>
        <v>0</v>
      </c>
      <c r="AC22" s="211"/>
      <c r="AD22" s="166"/>
      <c r="AE22" s="166"/>
      <c r="AF22" s="166"/>
      <c r="AG22" s="166"/>
      <c r="AH22" s="166"/>
      <c r="AI22" s="500"/>
      <c r="AJ22" s="211"/>
      <c r="AK22" s="166"/>
      <c r="AL22" s="166"/>
      <c r="AM22" s="166"/>
      <c r="AN22" s="166"/>
      <c r="AO22" s="166"/>
      <c r="AP22" s="500"/>
      <c r="AQ22" s="216"/>
      <c r="AR22" s="217"/>
      <c r="AS22" s="217"/>
      <c r="AT22" s="217"/>
      <c r="AU22" s="217"/>
      <c r="AV22" s="217"/>
      <c r="AW22" s="500"/>
      <c r="AX22" s="513"/>
      <c r="AY22" s="163"/>
      <c r="AZ22" s="163"/>
      <c r="BA22" s="163"/>
      <c r="BB22" s="163"/>
      <c r="BC22" s="163"/>
      <c r="BD22" s="510"/>
      <c r="BE22" s="513"/>
      <c r="BF22" s="163"/>
      <c r="BG22" s="163"/>
      <c r="BH22" s="163"/>
      <c r="BI22" s="163"/>
      <c r="BJ22" s="163"/>
      <c r="BK22" s="500"/>
      <c r="BL22" s="99"/>
      <c r="BM22" s="11"/>
      <c r="BN22" s="11"/>
      <c r="BO22" s="11"/>
      <c r="BP22" s="11"/>
      <c r="BQ22" s="11"/>
      <c r="BR22" s="500"/>
      <c r="BS22" s="135">
        <f t="shared" si="5"/>
        <v>22</v>
      </c>
      <c r="BT22" s="237"/>
      <c r="BU22" s="236">
        <f t="shared" si="6"/>
        <v>22</v>
      </c>
    </row>
    <row r="23" spans="1:73" x14ac:dyDescent="0.3">
      <c r="A23" s="131">
        <v>19</v>
      </c>
      <c r="B23" s="111" t="s">
        <v>115</v>
      </c>
      <c r="C23" s="89">
        <v>4741</v>
      </c>
      <c r="D23" s="155" t="s">
        <v>121</v>
      </c>
      <c r="E23" s="107">
        <v>7</v>
      </c>
      <c r="F23" s="114" t="s">
        <v>128</v>
      </c>
      <c r="G23" s="156">
        <v>2</v>
      </c>
      <c r="H23" s="157"/>
      <c r="I23" s="155">
        <v>5</v>
      </c>
      <c r="J23" s="155">
        <v>6</v>
      </c>
      <c r="K23" s="155"/>
      <c r="L23" s="155">
        <v>2</v>
      </c>
      <c r="M23" s="155">
        <v>2</v>
      </c>
      <c r="N23" s="499">
        <f>+M23+L23+K23+J23+I23+H23</f>
        <v>15</v>
      </c>
      <c r="O23" s="208"/>
      <c r="P23" s="208"/>
      <c r="Q23" s="208"/>
      <c r="R23" s="208"/>
      <c r="S23" s="208"/>
      <c r="T23" s="208">
        <v>2</v>
      </c>
      <c r="U23" s="500">
        <f>SUM(O23:T23)</f>
        <v>2</v>
      </c>
      <c r="V23" s="211"/>
      <c r="W23" s="166"/>
      <c r="X23" s="166"/>
      <c r="Y23" s="166"/>
      <c r="Z23" s="166"/>
      <c r="AA23" s="166"/>
      <c r="AB23" s="500">
        <f>+AA23+Z23+Y23+X23+W23+V23</f>
        <v>0</v>
      </c>
      <c r="AC23" s="211"/>
      <c r="AD23" s="166"/>
      <c r="AE23" s="166"/>
      <c r="AF23" s="166"/>
      <c r="AG23" s="166"/>
      <c r="AH23" s="166"/>
      <c r="AI23" s="500"/>
      <c r="AJ23" s="211"/>
      <c r="AK23" s="166"/>
      <c r="AL23" s="166"/>
      <c r="AM23" s="166"/>
      <c r="AN23" s="166"/>
      <c r="AO23" s="166"/>
      <c r="AP23" s="500"/>
      <c r="AQ23" s="216"/>
      <c r="AR23" s="217"/>
      <c r="AS23" s="217"/>
      <c r="AT23" s="217"/>
      <c r="AU23" s="217"/>
      <c r="AV23" s="217"/>
      <c r="AW23" s="500"/>
      <c r="AX23" s="513"/>
      <c r="AY23" s="163"/>
      <c r="AZ23" s="163"/>
      <c r="BA23" s="163"/>
      <c r="BB23" s="163"/>
      <c r="BC23" s="163"/>
      <c r="BD23" s="510"/>
      <c r="BE23" s="513"/>
      <c r="BF23" s="163"/>
      <c r="BG23" s="163"/>
      <c r="BH23" s="163"/>
      <c r="BI23" s="163"/>
      <c r="BJ23" s="163"/>
      <c r="BK23" s="500"/>
      <c r="BL23" s="99"/>
      <c r="BM23" s="11"/>
      <c r="BN23" s="11"/>
      <c r="BO23" s="11"/>
      <c r="BP23" s="11"/>
      <c r="BQ23" s="11"/>
      <c r="BR23" s="500"/>
      <c r="BS23" s="135">
        <f t="shared" si="5"/>
        <v>19</v>
      </c>
      <c r="BT23" s="237"/>
      <c r="BU23" s="236">
        <f t="shared" si="6"/>
        <v>19</v>
      </c>
    </row>
    <row r="24" spans="1:73" x14ac:dyDescent="0.3">
      <c r="A24" s="131">
        <v>20</v>
      </c>
      <c r="B24" s="111" t="s">
        <v>138</v>
      </c>
      <c r="C24" s="89">
        <v>3403</v>
      </c>
      <c r="D24" s="155" t="s">
        <v>118</v>
      </c>
      <c r="E24" s="107">
        <v>41</v>
      </c>
      <c r="F24" s="114" t="s">
        <v>128</v>
      </c>
      <c r="G24" s="156"/>
      <c r="H24" s="157">
        <v>1</v>
      </c>
      <c r="I24" s="155"/>
      <c r="J24" s="155">
        <v>4</v>
      </c>
      <c r="K24" s="155">
        <v>1</v>
      </c>
      <c r="L24" s="155">
        <v>2</v>
      </c>
      <c r="M24" s="155"/>
      <c r="N24" s="499">
        <f>+M24+L24+K24+J24+I24+H24</f>
        <v>8</v>
      </c>
      <c r="O24" s="166"/>
      <c r="P24" s="166">
        <v>4</v>
      </c>
      <c r="Q24" s="166"/>
      <c r="R24" s="166"/>
      <c r="S24" s="166">
        <v>2</v>
      </c>
      <c r="T24" s="166"/>
      <c r="U24" s="500">
        <f>SUM(O24:T24)</f>
        <v>6</v>
      </c>
      <c r="V24" s="211"/>
      <c r="W24" s="166"/>
      <c r="X24" s="166"/>
      <c r="Y24" s="166"/>
      <c r="Z24" s="166"/>
      <c r="AA24" s="166"/>
      <c r="AB24" s="500">
        <f>+AA24+Z24+Y24+X24+W24+V24</f>
        <v>0</v>
      </c>
      <c r="AC24" s="211"/>
      <c r="AD24" s="166"/>
      <c r="AE24" s="166"/>
      <c r="AF24" s="166"/>
      <c r="AG24" s="166"/>
      <c r="AH24" s="166"/>
      <c r="AI24" s="500"/>
      <c r="AJ24" s="211"/>
      <c r="AK24" s="166"/>
      <c r="AL24" s="166"/>
      <c r="AM24" s="166"/>
      <c r="AN24" s="166"/>
      <c r="AO24" s="166"/>
      <c r="AP24" s="500"/>
      <c r="AQ24" s="216"/>
      <c r="AR24" s="217"/>
      <c r="AS24" s="217"/>
      <c r="AT24" s="217"/>
      <c r="AU24" s="217"/>
      <c r="AV24" s="217"/>
      <c r="AW24" s="500"/>
      <c r="AX24" s="513"/>
      <c r="AY24" s="163"/>
      <c r="AZ24" s="163"/>
      <c r="BA24" s="163"/>
      <c r="BB24" s="163"/>
      <c r="BC24" s="163"/>
      <c r="BD24" s="510"/>
      <c r="BE24" s="513"/>
      <c r="BF24" s="163"/>
      <c r="BG24" s="163"/>
      <c r="BH24" s="163"/>
      <c r="BI24" s="163"/>
      <c r="BJ24" s="163"/>
      <c r="BK24" s="500"/>
      <c r="BL24" s="99"/>
      <c r="BM24" s="11"/>
      <c r="BN24" s="11"/>
      <c r="BO24" s="11"/>
      <c r="BP24" s="11"/>
      <c r="BQ24" s="11"/>
      <c r="BR24" s="500"/>
      <c r="BS24" s="135">
        <f t="shared" si="5"/>
        <v>14</v>
      </c>
      <c r="BT24" s="237"/>
      <c r="BU24" s="236">
        <f t="shared" si="6"/>
        <v>14</v>
      </c>
    </row>
    <row r="25" spans="1:73" x14ac:dyDescent="0.3">
      <c r="A25" s="131" t="s">
        <v>134</v>
      </c>
      <c r="B25" s="111" t="s">
        <v>139</v>
      </c>
      <c r="C25" s="89">
        <v>5740</v>
      </c>
      <c r="D25" s="155" t="s">
        <v>119</v>
      </c>
      <c r="E25" s="107">
        <v>8</v>
      </c>
      <c r="F25" s="114" t="s">
        <v>128</v>
      </c>
      <c r="G25" s="156">
        <v>2</v>
      </c>
      <c r="H25" s="157"/>
      <c r="I25" s="155"/>
      <c r="J25" s="155"/>
      <c r="K25" s="155"/>
      <c r="L25" s="155"/>
      <c r="M25" s="155">
        <v>2</v>
      </c>
      <c r="N25" s="499">
        <f>+M25+L25+K25+J25+I25+H25</f>
        <v>2</v>
      </c>
      <c r="O25" s="208"/>
      <c r="P25" s="208"/>
      <c r="Q25" s="208"/>
      <c r="R25" s="208"/>
      <c r="S25" s="208"/>
      <c r="T25" s="208">
        <v>2</v>
      </c>
      <c r="U25" s="500">
        <f>SUM(O25:T25)</f>
        <v>2</v>
      </c>
      <c r="V25" s="211"/>
      <c r="W25" s="166"/>
      <c r="X25" s="166"/>
      <c r="Y25" s="166"/>
      <c r="Z25" s="166"/>
      <c r="AA25" s="166">
        <v>2</v>
      </c>
      <c r="AB25" s="500">
        <f>+AA25+Z25+Y25+X25+W25+V25</f>
        <v>2</v>
      </c>
      <c r="AC25" s="211"/>
      <c r="AD25" s="166"/>
      <c r="AE25" s="166"/>
      <c r="AF25" s="166"/>
      <c r="AG25" s="166"/>
      <c r="AH25" s="166">
        <v>4</v>
      </c>
      <c r="AI25" s="500">
        <f>+AH25+AG25+AF25+AE25+AD25+AC25</f>
        <v>4</v>
      </c>
      <c r="AJ25" s="211"/>
      <c r="AK25" s="166"/>
      <c r="AL25" s="166"/>
      <c r="AM25" s="166"/>
      <c r="AN25" s="166"/>
      <c r="AO25" s="166"/>
      <c r="AP25" s="500"/>
      <c r="AQ25" s="216"/>
      <c r="AR25" s="217"/>
      <c r="AS25" s="217"/>
      <c r="AT25" s="217"/>
      <c r="AU25" s="217"/>
      <c r="AV25" s="217">
        <v>2</v>
      </c>
      <c r="AW25" s="500">
        <f>+AV25+AU25+AT25+AS25+AR25+AQ25</f>
        <v>2</v>
      </c>
      <c r="AX25" s="513"/>
      <c r="AY25" s="163"/>
      <c r="AZ25" s="163"/>
      <c r="BA25" s="163"/>
      <c r="BB25" s="163"/>
      <c r="BC25" s="163"/>
      <c r="BD25" s="510"/>
      <c r="BE25" s="513"/>
      <c r="BF25" s="163"/>
      <c r="BG25" s="163"/>
      <c r="BH25" s="163"/>
      <c r="BI25" s="163"/>
      <c r="BJ25" s="163"/>
      <c r="BK25" s="500"/>
      <c r="BL25" s="99"/>
      <c r="BM25" s="11"/>
      <c r="BN25" s="11"/>
      <c r="BO25" s="11"/>
      <c r="BP25" s="11"/>
      <c r="BQ25" s="11"/>
      <c r="BR25" s="500"/>
      <c r="BS25" s="135">
        <f t="shared" si="5"/>
        <v>14</v>
      </c>
      <c r="BT25" s="237"/>
      <c r="BU25" s="236">
        <f t="shared" si="6"/>
        <v>14</v>
      </c>
    </row>
    <row r="26" spans="1:73" x14ac:dyDescent="0.3">
      <c r="A26" s="131" t="s">
        <v>134</v>
      </c>
      <c r="B26" s="111" t="s">
        <v>73</v>
      </c>
      <c r="C26" s="89">
        <v>1345</v>
      </c>
      <c r="D26" s="155"/>
      <c r="E26" s="107"/>
      <c r="F26" s="114"/>
      <c r="G26" s="156"/>
      <c r="H26" s="157"/>
      <c r="I26" s="155"/>
      <c r="J26" s="155"/>
      <c r="K26" s="155"/>
      <c r="L26" s="155"/>
      <c r="M26" s="155"/>
      <c r="N26" s="499"/>
      <c r="O26" s="208"/>
      <c r="P26" s="208"/>
      <c r="Q26" s="208"/>
      <c r="R26" s="208"/>
      <c r="S26" s="208"/>
      <c r="T26" s="208"/>
      <c r="U26" s="500"/>
      <c r="V26" s="211"/>
      <c r="W26" s="166"/>
      <c r="X26" s="166"/>
      <c r="Y26" s="166"/>
      <c r="Z26" s="166"/>
      <c r="AA26" s="166"/>
      <c r="AB26" s="500"/>
      <c r="AC26" s="211"/>
      <c r="AD26" s="166"/>
      <c r="AE26" s="166"/>
      <c r="AF26" s="166"/>
      <c r="AG26" s="166"/>
      <c r="AH26" s="166"/>
      <c r="AI26" s="500"/>
      <c r="AJ26" s="211"/>
      <c r="AK26" s="166"/>
      <c r="AL26" s="166"/>
      <c r="AM26" s="166"/>
      <c r="AN26" s="166"/>
      <c r="AO26" s="166"/>
      <c r="AP26" s="500"/>
      <c r="AQ26" s="216"/>
      <c r="AR26" s="217"/>
      <c r="AS26" s="217"/>
      <c r="AT26" s="217"/>
      <c r="AU26" s="217"/>
      <c r="AV26" s="217"/>
      <c r="AW26" s="500"/>
      <c r="AX26" s="513"/>
      <c r="AY26" s="163"/>
      <c r="AZ26" s="163"/>
      <c r="BA26" s="163"/>
      <c r="BB26" s="163"/>
      <c r="BC26" s="163"/>
      <c r="BD26" s="510"/>
      <c r="BE26" s="513"/>
      <c r="BF26" s="163">
        <v>5</v>
      </c>
      <c r="BG26" s="163">
        <v>5</v>
      </c>
      <c r="BH26" s="163"/>
      <c r="BI26" s="163">
        <v>2</v>
      </c>
      <c r="BJ26" s="163">
        <v>2</v>
      </c>
      <c r="BK26" s="500">
        <f>SUM(BE26:BJ26)</f>
        <v>14</v>
      </c>
      <c r="BL26" s="99"/>
      <c r="BM26" s="11"/>
      <c r="BN26" s="11"/>
      <c r="BO26" s="11"/>
      <c r="BP26" s="11"/>
      <c r="BQ26" s="11"/>
      <c r="BR26" s="500"/>
      <c r="BS26" s="135">
        <f t="shared" si="5"/>
        <v>14</v>
      </c>
      <c r="BT26" s="237"/>
      <c r="BU26" s="236">
        <f t="shared" si="6"/>
        <v>14</v>
      </c>
    </row>
    <row r="27" spans="1:73" x14ac:dyDescent="0.3">
      <c r="A27" s="131" t="s">
        <v>134</v>
      </c>
      <c r="B27" s="111" t="s">
        <v>105</v>
      </c>
      <c r="C27" s="89">
        <v>4235</v>
      </c>
      <c r="D27" s="155" t="s">
        <v>143</v>
      </c>
      <c r="E27" s="107">
        <v>77</v>
      </c>
      <c r="F27" s="114" t="s">
        <v>128</v>
      </c>
      <c r="G27" s="156"/>
      <c r="H27" s="157"/>
      <c r="I27" s="155">
        <v>5</v>
      </c>
      <c r="J27" s="155">
        <v>5</v>
      </c>
      <c r="K27" s="155"/>
      <c r="L27" s="155">
        <v>2</v>
      </c>
      <c r="M27" s="155"/>
      <c r="N27" s="499">
        <f>+M27+L27+K27+J27+I27+H27</f>
        <v>12</v>
      </c>
      <c r="O27" s="208"/>
      <c r="P27" s="208"/>
      <c r="Q27" s="208"/>
      <c r="R27" s="208"/>
      <c r="S27" s="208"/>
      <c r="T27" s="208"/>
      <c r="U27" s="500">
        <f>SUM(O27:T27)</f>
        <v>0</v>
      </c>
      <c r="V27" s="211"/>
      <c r="W27" s="166"/>
      <c r="X27" s="166"/>
      <c r="Y27" s="166"/>
      <c r="Z27" s="166"/>
      <c r="AA27" s="166"/>
      <c r="AB27" s="500">
        <f t="shared" ref="AB27:AB40" si="9">+AA27+Z27+Y27+X27+W27+V27</f>
        <v>0</v>
      </c>
      <c r="AC27" s="211"/>
      <c r="AD27" s="166"/>
      <c r="AE27" s="166"/>
      <c r="AF27" s="166"/>
      <c r="AG27" s="166"/>
      <c r="AH27" s="166"/>
      <c r="AI27" s="500"/>
      <c r="AJ27" s="211"/>
      <c r="AK27" s="166"/>
      <c r="AL27" s="166"/>
      <c r="AM27" s="166"/>
      <c r="AN27" s="166"/>
      <c r="AO27" s="166"/>
      <c r="AP27" s="500"/>
      <c r="AQ27" s="216"/>
      <c r="AR27" s="217"/>
      <c r="AS27" s="217"/>
      <c r="AT27" s="217"/>
      <c r="AU27" s="217"/>
      <c r="AV27" s="217"/>
      <c r="AW27" s="500"/>
      <c r="AX27" s="513"/>
      <c r="AY27" s="163"/>
      <c r="AZ27" s="163"/>
      <c r="BA27" s="163"/>
      <c r="BB27" s="163"/>
      <c r="BC27" s="163"/>
      <c r="BD27" s="510"/>
      <c r="BE27" s="513"/>
      <c r="BF27" s="163"/>
      <c r="BG27" s="163"/>
      <c r="BH27" s="163"/>
      <c r="BI27" s="163"/>
      <c r="BJ27" s="163"/>
      <c r="BK27" s="500"/>
      <c r="BL27" s="99"/>
      <c r="BM27" s="11"/>
      <c r="BN27" s="11"/>
      <c r="BO27" s="11"/>
      <c r="BP27" s="11"/>
      <c r="BQ27" s="11"/>
      <c r="BR27" s="500"/>
      <c r="BS27" s="135">
        <f t="shared" si="5"/>
        <v>12</v>
      </c>
      <c r="BT27" s="237"/>
      <c r="BU27" s="236">
        <f t="shared" si="6"/>
        <v>12</v>
      </c>
    </row>
    <row r="28" spans="1:73" x14ac:dyDescent="0.3">
      <c r="A28" s="131">
        <v>24</v>
      </c>
      <c r="B28" s="111" t="s">
        <v>104</v>
      </c>
      <c r="C28" s="89">
        <v>2444</v>
      </c>
      <c r="D28" s="155" t="s">
        <v>120</v>
      </c>
      <c r="E28" s="107">
        <v>757</v>
      </c>
      <c r="F28" s="114" t="s">
        <v>128</v>
      </c>
      <c r="G28" s="156">
        <v>2</v>
      </c>
      <c r="H28" s="157">
        <v>1</v>
      </c>
      <c r="I28" s="155">
        <v>4</v>
      </c>
      <c r="J28" s="155"/>
      <c r="K28" s="155"/>
      <c r="L28" s="155"/>
      <c r="M28" s="155">
        <v>2</v>
      </c>
      <c r="N28" s="499">
        <f>+M28+L28+K28+J28+I28+H28</f>
        <v>7</v>
      </c>
      <c r="O28" s="208"/>
      <c r="P28" s="208"/>
      <c r="Q28" s="208"/>
      <c r="R28" s="208"/>
      <c r="S28" s="208"/>
      <c r="T28" s="208"/>
      <c r="U28" s="500">
        <f>SUM(O28:T28)</f>
        <v>0</v>
      </c>
      <c r="V28" s="211"/>
      <c r="W28" s="166"/>
      <c r="X28" s="166"/>
      <c r="Y28" s="166"/>
      <c r="Z28" s="166"/>
      <c r="AA28" s="166"/>
      <c r="AB28" s="500">
        <f t="shared" si="9"/>
        <v>0</v>
      </c>
      <c r="AC28" s="211"/>
      <c r="AD28" s="166"/>
      <c r="AE28" s="166"/>
      <c r="AF28" s="166"/>
      <c r="AG28" s="166"/>
      <c r="AH28" s="166"/>
      <c r="AI28" s="500"/>
      <c r="AJ28" s="211"/>
      <c r="AK28" s="166"/>
      <c r="AL28" s="166"/>
      <c r="AM28" s="166"/>
      <c r="AN28" s="166"/>
      <c r="AO28" s="166"/>
      <c r="AP28" s="500"/>
      <c r="AQ28" s="216"/>
      <c r="AR28" s="217"/>
      <c r="AS28" s="217"/>
      <c r="AT28" s="217"/>
      <c r="AU28" s="217"/>
      <c r="AV28" s="217"/>
      <c r="AW28" s="500"/>
      <c r="AX28" s="513"/>
      <c r="AY28" s="163"/>
      <c r="AZ28" s="163"/>
      <c r="BA28" s="163"/>
      <c r="BB28" s="163"/>
      <c r="BC28" s="163"/>
      <c r="BD28" s="510"/>
      <c r="BE28" s="513"/>
      <c r="BF28" s="163"/>
      <c r="BG28" s="163"/>
      <c r="BH28" s="163"/>
      <c r="BI28" s="163"/>
      <c r="BJ28" s="163"/>
      <c r="BK28" s="500"/>
      <c r="BL28" s="99"/>
      <c r="BM28" s="11"/>
      <c r="BN28" s="11"/>
      <c r="BO28" s="11"/>
      <c r="BP28" s="11"/>
      <c r="BQ28" s="11"/>
      <c r="BR28" s="500"/>
      <c r="BS28" s="135">
        <f t="shared" si="5"/>
        <v>9</v>
      </c>
      <c r="BT28" s="237"/>
      <c r="BU28" s="236">
        <f t="shared" si="6"/>
        <v>9</v>
      </c>
    </row>
    <row r="29" spans="1:73" x14ac:dyDescent="0.3">
      <c r="A29" s="131">
        <v>25</v>
      </c>
      <c r="B29" s="111" t="s">
        <v>146</v>
      </c>
      <c r="C29" s="89">
        <v>4568</v>
      </c>
      <c r="D29" s="155" t="s">
        <v>120</v>
      </c>
      <c r="E29" s="107">
        <v>4</v>
      </c>
      <c r="F29" s="114" t="s">
        <v>128</v>
      </c>
      <c r="G29" s="156"/>
      <c r="H29" s="157"/>
      <c r="I29" s="155">
        <v>3</v>
      </c>
      <c r="J29" s="155">
        <v>4</v>
      </c>
      <c r="K29" s="155"/>
      <c r="L29" s="155"/>
      <c r="M29" s="155"/>
      <c r="N29" s="499">
        <f>+M29+L29+K29+J29+I29+H29</f>
        <v>7</v>
      </c>
      <c r="O29" s="208"/>
      <c r="P29" s="208"/>
      <c r="Q29" s="208"/>
      <c r="R29" s="208"/>
      <c r="S29" s="208"/>
      <c r="T29" s="208"/>
      <c r="U29" s="500">
        <f>SUM(O29:T29)</f>
        <v>0</v>
      </c>
      <c r="V29" s="211"/>
      <c r="W29" s="166"/>
      <c r="X29" s="166"/>
      <c r="Y29" s="166"/>
      <c r="Z29" s="166"/>
      <c r="AA29" s="166"/>
      <c r="AB29" s="500">
        <f t="shared" si="9"/>
        <v>0</v>
      </c>
      <c r="AC29" s="211"/>
      <c r="AD29" s="166"/>
      <c r="AE29" s="166"/>
      <c r="AF29" s="166"/>
      <c r="AG29" s="166"/>
      <c r="AH29" s="166"/>
      <c r="AI29" s="500"/>
      <c r="AJ29" s="211"/>
      <c r="AK29" s="166"/>
      <c r="AL29" s="166"/>
      <c r="AM29" s="166"/>
      <c r="AN29" s="166"/>
      <c r="AO29" s="166"/>
      <c r="AP29" s="500"/>
      <c r="AQ29" s="216"/>
      <c r="AR29" s="217"/>
      <c r="AS29" s="217"/>
      <c r="AT29" s="217"/>
      <c r="AU29" s="217"/>
      <c r="AV29" s="217"/>
      <c r="AW29" s="500"/>
      <c r="AX29" s="513"/>
      <c r="AY29" s="163"/>
      <c r="AZ29" s="163"/>
      <c r="BA29" s="163"/>
      <c r="BB29" s="163"/>
      <c r="BC29" s="163"/>
      <c r="BD29" s="510"/>
      <c r="BE29" s="513"/>
      <c r="BF29" s="163"/>
      <c r="BG29" s="163"/>
      <c r="BH29" s="163"/>
      <c r="BI29" s="163"/>
      <c r="BJ29" s="163"/>
      <c r="BK29" s="500"/>
      <c r="BL29" s="99"/>
      <c r="BM29" s="11"/>
      <c r="BN29" s="11"/>
      <c r="BO29" s="11"/>
      <c r="BP29" s="11"/>
      <c r="BQ29" s="11"/>
      <c r="BR29" s="500"/>
      <c r="BS29" s="135">
        <f t="shared" si="5"/>
        <v>7</v>
      </c>
      <c r="BT29" s="237"/>
      <c r="BU29" s="236">
        <f t="shared" si="6"/>
        <v>7</v>
      </c>
    </row>
    <row r="30" spans="1:73" x14ac:dyDescent="0.3">
      <c r="A30" s="131">
        <v>26</v>
      </c>
      <c r="B30" s="111" t="s">
        <v>156</v>
      </c>
      <c r="C30" s="89">
        <v>5896</v>
      </c>
      <c r="D30" s="155" t="s">
        <v>121</v>
      </c>
      <c r="E30" s="107">
        <v>125</v>
      </c>
      <c r="F30" s="114" t="s">
        <v>128</v>
      </c>
      <c r="G30" s="156"/>
      <c r="H30" s="157"/>
      <c r="I30" s="155">
        <v>2</v>
      </c>
      <c r="J30" s="155"/>
      <c r="K30" s="155"/>
      <c r="L30" s="155"/>
      <c r="M30" s="155"/>
      <c r="N30" s="499">
        <f>+M30+L30+K30+J30+I30+H30</f>
        <v>2</v>
      </c>
      <c r="O30" s="166"/>
      <c r="P30" s="166">
        <v>2</v>
      </c>
      <c r="Q30" s="166">
        <v>2</v>
      </c>
      <c r="R30" s="166"/>
      <c r="S30" s="166"/>
      <c r="T30" s="166"/>
      <c r="U30" s="500">
        <f>SUM(O30:T30)</f>
        <v>4</v>
      </c>
      <c r="V30" s="211"/>
      <c r="W30" s="166"/>
      <c r="X30" s="166"/>
      <c r="Y30" s="166"/>
      <c r="Z30" s="166"/>
      <c r="AA30" s="166"/>
      <c r="AB30" s="500">
        <f t="shared" si="9"/>
        <v>0</v>
      </c>
      <c r="AC30" s="211"/>
      <c r="AD30" s="166"/>
      <c r="AE30" s="166"/>
      <c r="AF30" s="166"/>
      <c r="AG30" s="166"/>
      <c r="AH30" s="166"/>
      <c r="AI30" s="500"/>
      <c r="AJ30" s="211"/>
      <c r="AK30" s="166"/>
      <c r="AL30" s="166"/>
      <c r="AM30" s="166"/>
      <c r="AN30" s="166"/>
      <c r="AO30" s="166"/>
      <c r="AP30" s="500"/>
      <c r="AQ30" s="216"/>
      <c r="AR30" s="217"/>
      <c r="AS30" s="217"/>
      <c r="AT30" s="217"/>
      <c r="AU30" s="217"/>
      <c r="AV30" s="217"/>
      <c r="AW30" s="500"/>
      <c r="AX30" s="513"/>
      <c r="AY30" s="163"/>
      <c r="AZ30" s="163"/>
      <c r="BA30" s="163"/>
      <c r="BB30" s="163"/>
      <c r="BC30" s="163"/>
      <c r="BD30" s="510"/>
      <c r="BE30" s="513"/>
      <c r="BF30" s="163"/>
      <c r="BG30" s="163"/>
      <c r="BH30" s="163"/>
      <c r="BI30" s="163"/>
      <c r="BJ30" s="163"/>
      <c r="BK30" s="500"/>
      <c r="BL30" s="99"/>
      <c r="BM30" s="11"/>
      <c r="BN30" s="11"/>
      <c r="BO30" s="11"/>
      <c r="BP30" s="11"/>
      <c r="BQ30" s="11"/>
      <c r="BR30" s="500"/>
      <c r="BS30" s="135">
        <f t="shared" si="5"/>
        <v>6</v>
      </c>
      <c r="BT30" s="237"/>
      <c r="BU30" s="236">
        <f t="shared" si="6"/>
        <v>6</v>
      </c>
    </row>
    <row r="31" spans="1:73" x14ac:dyDescent="0.3">
      <c r="A31" s="131">
        <v>27</v>
      </c>
      <c r="B31" s="111" t="s">
        <v>158</v>
      </c>
      <c r="C31" s="89">
        <v>3578</v>
      </c>
      <c r="D31" s="155" t="s">
        <v>120</v>
      </c>
      <c r="E31" s="107">
        <v>45</v>
      </c>
      <c r="F31" s="114" t="s">
        <v>128</v>
      </c>
      <c r="G31" s="156"/>
      <c r="H31" s="157"/>
      <c r="I31" s="155"/>
      <c r="J31" s="155"/>
      <c r="K31" s="155"/>
      <c r="L31" s="155"/>
      <c r="M31" s="155"/>
      <c r="N31" s="499"/>
      <c r="O31" s="208"/>
      <c r="P31" s="208"/>
      <c r="Q31" s="208"/>
      <c r="R31" s="208"/>
      <c r="S31" s="208"/>
      <c r="T31" s="208"/>
      <c r="U31" s="500"/>
      <c r="V31" s="211"/>
      <c r="W31" s="166">
        <v>5</v>
      </c>
      <c r="X31" s="166"/>
      <c r="Y31" s="166"/>
      <c r="Z31" s="166"/>
      <c r="AA31" s="166"/>
      <c r="AB31" s="500">
        <f t="shared" si="9"/>
        <v>5</v>
      </c>
      <c r="AC31" s="211"/>
      <c r="AD31" s="166"/>
      <c r="AE31" s="166"/>
      <c r="AF31" s="166"/>
      <c r="AG31" s="166"/>
      <c r="AH31" s="166"/>
      <c r="AI31" s="500"/>
      <c r="AJ31" s="211"/>
      <c r="AK31" s="166"/>
      <c r="AL31" s="166"/>
      <c r="AM31" s="166"/>
      <c r="AN31" s="166"/>
      <c r="AO31" s="166"/>
      <c r="AP31" s="500"/>
      <c r="AQ31" s="216"/>
      <c r="AR31" s="217"/>
      <c r="AS31" s="217"/>
      <c r="AT31" s="217"/>
      <c r="AU31" s="217"/>
      <c r="AV31" s="217"/>
      <c r="AW31" s="500"/>
      <c r="AX31" s="513"/>
      <c r="AY31" s="163"/>
      <c r="AZ31" s="163"/>
      <c r="BA31" s="163"/>
      <c r="BB31" s="163"/>
      <c r="BC31" s="163"/>
      <c r="BD31" s="510"/>
      <c r="BE31" s="513"/>
      <c r="BF31" s="163"/>
      <c r="BG31" s="163"/>
      <c r="BH31" s="163"/>
      <c r="BI31" s="163"/>
      <c r="BJ31" s="163"/>
      <c r="BK31" s="500"/>
      <c r="BL31" s="99"/>
      <c r="BM31" s="11"/>
      <c r="BN31" s="11"/>
      <c r="BO31" s="11"/>
      <c r="BP31" s="11"/>
      <c r="BQ31" s="11"/>
      <c r="BR31" s="500"/>
      <c r="BS31" s="135">
        <f t="shared" si="5"/>
        <v>5</v>
      </c>
      <c r="BT31" s="237"/>
      <c r="BU31" s="236">
        <f t="shared" si="6"/>
        <v>5</v>
      </c>
    </row>
    <row r="32" spans="1:73" x14ac:dyDescent="0.3">
      <c r="A32" s="131">
        <v>28</v>
      </c>
      <c r="B32" s="111" t="s">
        <v>100</v>
      </c>
      <c r="C32" s="89">
        <v>1740</v>
      </c>
      <c r="D32" s="155" t="s">
        <v>118</v>
      </c>
      <c r="E32" s="107">
        <v>17</v>
      </c>
      <c r="F32" s="114" t="s">
        <v>128</v>
      </c>
      <c r="G32" s="156">
        <v>2</v>
      </c>
      <c r="H32" s="157"/>
      <c r="I32" s="155"/>
      <c r="J32" s="155"/>
      <c r="K32" s="155"/>
      <c r="L32" s="155"/>
      <c r="M32" s="155">
        <v>2</v>
      </c>
      <c r="N32" s="499">
        <f>+M32+L32+K32+J32+I32+H32</f>
        <v>2</v>
      </c>
      <c r="O32" s="208"/>
      <c r="P32" s="208"/>
      <c r="Q32" s="208"/>
      <c r="R32" s="208"/>
      <c r="S32" s="208"/>
      <c r="T32" s="208"/>
      <c r="U32" s="500">
        <f>SUM(O32:T32)</f>
        <v>0</v>
      </c>
      <c r="V32" s="211"/>
      <c r="W32" s="166"/>
      <c r="X32" s="166"/>
      <c r="Y32" s="166"/>
      <c r="Z32" s="166"/>
      <c r="AA32" s="166"/>
      <c r="AB32" s="500">
        <f t="shared" si="9"/>
        <v>0</v>
      </c>
      <c r="AC32" s="211"/>
      <c r="AD32" s="166"/>
      <c r="AE32" s="166"/>
      <c r="AF32" s="166"/>
      <c r="AG32" s="166"/>
      <c r="AH32" s="166"/>
      <c r="AI32" s="500"/>
      <c r="AJ32" s="211"/>
      <c r="AK32" s="166"/>
      <c r="AL32" s="166"/>
      <c r="AM32" s="166"/>
      <c r="AN32" s="166"/>
      <c r="AO32" s="166"/>
      <c r="AP32" s="500"/>
      <c r="AQ32" s="216"/>
      <c r="AR32" s="217"/>
      <c r="AS32" s="217"/>
      <c r="AT32" s="217"/>
      <c r="AU32" s="217"/>
      <c r="AV32" s="217"/>
      <c r="AW32" s="500"/>
      <c r="AX32" s="513"/>
      <c r="AY32" s="163"/>
      <c r="AZ32" s="163"/>
      <c r="BA32" s="163"/>
      <c r="BB32" s="163"/>
      <c r="BC32" s="163"/>
      <c r="BD32" s="510"/>
      <c r="BE32" s="513"/>
      <c r="BF32" s="163"/>
      <c r="BG32" s="163"/>
      <c r="BH32" s="163"/>
      <c r="BI32" s="163"/>
      <c r="BJ32" s="163"/>
      <c r="BK32" s="500"/>
      <c r="BL32" s="99"/>
      <c r="BM32" s="11"/>
      <c r="BN32" s="11"/>
      <c r="BO32" s="11"/>
      <c r="BP32" s="11"/>
      <c r="BQ32" s="11"/>
      <c r="BR32" s="500"/>
      <c r="BS32" s="135">
        <f t="shared" si="5"/>
        <v>4</v>
      </c>
      <c r="BT32" s="237"/>
      <c r="BU32" s="236">
        <f t="shared" si="6"/>
        <v>4</v>
      </c>
    </row>
    <row r="33" spans="1:73" x14ac:dyDescent="0.3">
      <c r="A33" s="131" t="s">
        <v>134</v>
      </c>
      <c r="B33" s="111" t="s">
        <v>103</v>
      </c>
      <c r="C33" s="89">
        <v>2410</v>
      </c>
      <c r="D33" s="155" t="s">
        <v>121</v>
      </c>
      <c r="E33" s="107">
        <v>97</v>
      </c>
      <c r="F33" s="114" t="s">
        <v>128</v>
      </c>
      <c r="G33" s="156">
        <v>2</v>
      </c>
      <c r="H33" s="157"/>
      <c r="I33" s="155"/>
      <c r="J33" s="155"/>
      <c r="K33" s="155"/>
      <c r="L33" s="155"/>
      <c r="M33" s="155">
        <v>2</v>
      </c>
      <c r="N33" s="499">
        <f>+M33+L33+K33+J33+I33+H33</f>
        <v>2</v>
      </c>
      <c r="O33" s="208"/>
      <c r="P33" s="208"/>
      <c r="Q33" s="208"/>
      <c r="R33" s="208"/>
      <c r="S33" s="208"/>
      <c r="T33" s="208"/>
      <c r="U33" s="500">
        <f>SUM(O33:T33)</f>
        <v>0</v>
      </c>
      <c r="V33" s="211"/>
      <c r="W33" s="166"/>
      <c r="X33" s="166"/>
      <c r="Y33" s="166"/>
      <c r="Z33" s="166"/>
      <c r="AA33" s="166"/>
      <c r="AB33" s="500">
        <f t="shared" si="9"/>
        <v>0</v>
      </c>
      <c r="AC33" s="211"/>
      <c r="AD33" s="166"/>
      <c r="AE33" s="166"/>
      <c r="AF33" s="166"/>
      <c r="AG33" s="166"/>
      <c r="AH33" s="166"/>
      <c r="AI33" s="500"/>
      <c r="AJ33" s="211"/>
      <c r="AK33" s="166"/>
      <c r="AL33" s="166"/>
      <c r="AM33" s="166"/>
      <c r="AN33" s="166"/>
      <c r="AO33" s="166"/>
      <c r="AP33" s="500"/>
      <c r="AQ33" s="216"/>
      <c r="AR33" s="217"/>
      <c r="AS33" s="217"/>
      <c r="AT33" s="217"/>
      <c r="AU33" s="217"/>
      <c r="AV33" s="217"/>
      <c r="AW33" s="500"/>
      <c r="AX33" s="513"/>
      <c r="AY33" s="163"/>
      <c r="AZ33" s="163"/>
      <c r="BA33" s="163"/>
      <c r="BB33" s="163"/>
      <c r="BC33" s="163"/>
      <c r="BD33" s="510"/>
      <c r="BE33" s="513"/>
      <c r="BF33" s="163"/>
      <c r="BG33" s="163"/>
      <c r="BH33" s="163"/>
      <c r="BI33" s="163"/>
      <c r="BJ33" s="163"/>
      <c r="BK33" s="500"/>
      <c r="BL33" s="99"/>
      <c r="BM33" s="11"/>
      <c r="BN33" s="11"/>
      <c r="BO33" s="11"/>
      <c r="BP33" s="11"/>
      <c r="BQ33" s="11"/>
      <c r="BR33" s="500"/>
      <c r="BS33" s="135">
        <f t="shared" si="5"/>
        <v>4</v>
      </c>
      <c r="BT33" s="237"/>
      <c r="BU33" s="236">
        <f t="shared" si="6"/>
        <v>4</v>
      </c>
    </row>
    <row r="34" spans="1:73" x14ac:dyDescent="0.3">
      <c r="A34" s="131" t="s">
        <v>134</v>
      </c>
      <c r="B34" s="111" t="s">
        <v>76</v>
      </c>
      <c r="C34" s="89"/>
      <c r="D34" s="155" t="s">
        <v>143</v>
      </c>
      <c r="E34" s="107">
        <v>15</v>
      </c>
      <c r="F34" s="114" t="s">
        <v>128</v>
      </c>
      <c r="G34" s="156">
        <v>2</v>
      </c>
      <c r="H34" s="157"/>
      <c r="I34" s="155"/>
      <c r="J34" s="155"/>
      <c r="K34" s="155"/>
      <c r="L34" s="155"/>
      <c r="M34" s="155">
        <v>2</v>
      </c>
      <c r="N34" s="499">
        <f>+M34+L34+K34+J34+I34+H34</f>
        <v>2</v>
      </c>
      <c r="O34" s="208"/>
      <c r="P34" s="208"/>
      <c r="Q34" s="208"/>
      <c r="R34" s="208"/>
      <c r="S34" s="208"/>
      <c r="T34" s="208"/>
      <c r="U34" s="500">
        <f>SUM(O34:T34)</f>
        <v>0</v>
      </c>
      <c r="V34" s="211"/>
      <c r="W34" s="166"/>
      <c r="X34" s="166"/>
      <c r="Y34" s="166"/>
      <c r="Z34" s="166"/>
      <c r="AA34" s="166"/>
      <c r="AB34" s="500">
        <f t="shared" si="9"/>
        <v>0</v>
      </c>
      <c r="AC34" s="211"/>
      <c r="AD34" s="166"/>
      <c r="AE34" s="166"/>
      <c r="AF34" s="166"/>
      <c r="AG34" s="166"/>
      <c r="AH34" s="166"/>
      <c r="AI34" s="500"/>
      <c r="AJ34" s="211"/>
      <c r="AK34" s="166"/>
      <c r="AL34" s="166"/>
      <c r="AM34" s="166"/>
      <c r="AN34" s="166"/>
      <c r="AO34" s="166"/>
      <c r="AP34" s="500"/>
      <c r="AQ34" s="216"/>
      <c r="AR34" s="217"/>
      <c r="AS34" s="217"/>
      <c r="AT34" s="217"/>
      <c r="AU34" s="217"/>
      <c r="AV34" s="217"/>
      <c r="AW34" s="500"/>
      <c r="AX34" s="513"/>
      <c r="AY34" s="163"/>
      <c r="AZ34" s="163"/>
      <c r="BA34" s="163"/>
      <c r="BB34" s="163"/>
      <c r="BC34" s="163"/>
      <c r="BD34" s="510"/>
      <c r="BE34" s="513"/>
      <c r="BF34" s="163"/>
      <c r="BG34" s="163"/>
      <c r="BH34" s="163"/>
      <c r="BI34" s="163"/>
      <c r="BJ34" s="163"/>
      <c r="BK34" s="500"/>
      <c r="BL34" s="99"/>
      <c r="BM34" s="11"/>
      <c r="BN34" s="11"/>
      <c r="BO34" s="11"/>
      <c r="BP34" s="11"/>
      <c r="BQ34" s="11"/>
      <c r="BR34" s="500"/>
      <c r="BS34" s="135">
        <f t="shared" si="5"/>
        <v>4</v>
      </c>
      <c r="BT34" s="237"/>
      <c r="BU34" s="236">
        <f t="shared" si="6"/>
        <v>4</v>
      </c>
    </row>
    <row r="35" spans="1:73" x14ac:dyDescent="0.3">
      <c r="A35" s="131" t="s">
        <v>134</v>
      </c>
      <c r="B35" s="184" t="s">
        <v>159</v>
      </c>
      <c r="C35" s="96"/>
      <c r="D35" s="168" t="s">
        <v>120</v>
      </c>
      <c r="E35" s="185">
        <v>333</v>
      </c>
      <c r="F35" s="186" t="s">
        <v>128</v>
      </c>
      <c r="G35" s="187"/>
      <c r="H35" s="188"/>
      <c r="I35" s="168"/>
      <c r="J35" s="168"/>
      <c r="K35" s="168"/>
      <c r="L35" s="168"/>
      <c r="M35" s="168"/>
      <c r="N35" s="500"/>
      <c r="O35" s="209"/>
      <c r="P35" s="209"/>
      <c r="Q35" s="209"/>
      <c r="R35" s="209"/>
      <c r="S35" s="209"/>
      <c r="T35" s="209"/>
      <c r="U35" s="500"/>
      <c r="V35" s="212"/>
      <c r="W35" s="200">
        <v>4</v>
      </c>
      <c r="X35" s="200"/>
      <c r="Y35" s="200"/>
      <c r="Z35" s="200"/>
      <c r="AA35" s="200"/>
      <c r="AB35" s="500">
        <f t="shared" si="9"/>
        <v>4</v>
      </c>
      <c r="AC35" s="212"/>
      <c r="AD35" s="200"/>
      <c r="AE35" s="200"/>
      <c r="AF35" s="200"/>
      <c r="AG35" s="200"/>
      <c r="AH35" s="200"/>
      <c r="AI35" s="508"/>
      <c r="AJ35" s="212"/>
      <c r="AK35" s="200"/>
      <c r="AL35" s="200"/>
      <c r="AM35" s="200"/>
      <c r="AN35" s="200"/>
      <c r="AO35" s="200"/>
      <c r="AP35" s="508"/>
      <c r="AQ35" s="218"/>
      <c r="AR35" s="219"/>
      <c r="AS35" s="219"/>
      <c r="AT35" s="219"/>
      <c r="AU35" s="219"/>
      <c r="AV35" s="219"/>
      <c r="AW35" s="508"/>
      <c r="AX35" s="514"/>
      <c r="AY35" s="515"/>
      <c r="AZ35" s="515"/>
      <c r="BA35" s="515"/>
      <c r="BB35" s="515"/>
      <c r="BC35" s="515"/>
      <c r="BD35" s="511"/>
      <c r="BE35" s="514"/>
      <c r="BF35" s="515"/>
      <c r="BG35" s="515"/>
      <c r="BH35" s="515"/>
      <c r="BI35" s="515"/>
      <c r="BJ35" s="515"/>
      <c r="BK35" s="508"/>
      <c r="BL35" s="270"/>
      <c r="BM35" s="100"/>
      <c r="BN35" s="100"/>
      <c r="BO35" s="100"/>
      <c r="BP35" s="100"/>
      <c r="BQ35" s="100"/>
      <c r="BR35" s="508"/>
      <c r="BS35" s="135">
        <f t="shared" si="5"/>
        <v>4</v>
      </c>
      <c r="BT35" s="237"/>
      <c r="BU35" s="236">
        <f t="shared" si="6"/>
        <v>4</v>
      </c>
    </row>
    <row r="36" spans="1:73" x14ac:dyDescent="0.3">
      <c r="A36" s="131">
        <v>32</v>
      </c>
      <c r="B36" s="184" t="s">
        <v>153</v>
      </c>
      <c r="C36" s="96">
        <v>5613</v>
      </c>
      <c r="D36" s="168" t="s">
        <v>118</v>
      </c>
      <c r="E36" s="185">
        <v>20</v>
      </c>
      <c r="F36" s="186" t="s">
        <v>128</v>
      </c>
      <c r="G36" s="187"/>
      <c r="H36" s="188"/>
      <c r="I36" s="168"/>
      <c r="J36" s="168"/>
      <c r="K36" s="168"/>
      <c r="L36" s="168"/>
      <c r="M36" s="168">
        <v>2</v>
      </c>
      <c r="N36" s="501">
        <f>+M36+L36+K36+J36+I36+H36</f>
        <v>2</v>
      </c>
      <c r="O36" s="209">
        <v>1</v>
      </c>
      <c r="P36" s="209"/>
      <c r="Q36" s="209"/>
      <c r="R36" s="209"/>
      <c r="S36" s="209"/>
      <c r="T36" s="209"/>
      <c r="U36" s="508">
        <f>SUM(O36:T36)</f>
        <v>1</v>
      </c>
      <c r="V36" s="212"/>
      <c r="W36" s="200"/>
      <c r="X36" s="200"/>
      <c r="Y36" s="200"/>
      <c r="Z36" s="200"/>
      <c r="AA36" s="200"/>
      <c r="AB36" s="500">
        <f t="shared" si="9"/>
        <v>0</v>
      </c>
      <c r="AC36" s="212"/>
      <c r="AD36" s="200"/>
      <c r="AE36" s="200"/>
      <c r="AF36" s="200"/>
      <c r="AG36" s="200"/>
      <c r="AH36" s="200"/>
      <c r="AI36" s="508"/>
      <c r="AJ36" s="212"/>
      <c r="AK36" s="200"/>
      <c r="AL36" s="200"/>
      <c r="AM36" s="200"/>
      <c r="AN36" s="200"/>
      <c r="AO36" s="200"/>
      <c r="AP36" s="508"/>
      <c r="AQ36" s="218"/>
      <c r="AR36" s="219"/>
      <c r="AS36" s="219"/>
      <c r="AT36" s="219"/>
      <c r="AU36" s="219"/>
      <c r="AV36" s="219"/>
      <c r="AW36" s="508"/>
      <c r="AX36" s="514"/>
      <c r="AY36" s="515"/>
      <c r="AZ36" s="515"/>
      <c r="BA36" s="515"/>
      <c r="BB36" s="515"/>
      <c r="BC36" s="515"/>
      <c r="BD36" s="511"/>
      <c r="BE36" s="514"/>
      <c r="BF36" s="515"/>
      <c r="BG36" s="515"/>
      <c r="BH36" s="515"/>
      <c r="BI36" s="515"/>
      <c r="BJ36" s="515"/>
      <c r="BK36" s="508"/>
      <c r="BL36" s="270"/>
      <c r="BM36" s="100"/>
      <c r="BN36" s="100"/>
      <c r="BO36" s="100"/>
      <c r="BP36" s="100"/>
      <c r="BQ36" s="100"/>
      <c r="BR36" s="508"/>
      <c r="BS36" s="135">
        <f t="shared" si="5"/>
        <v>3</v>
      </c>
      <c r="BT36" s="237"/>
      <c r="BU36" s="236">
        <f t="shared" si="6"/>
        <v>3</v>
      </c>
    </row>
    <row r="37" spans="1:73" x14ac:dyDescent="0.3">
      <c r="A37" s="131">
        <v>33</v>
      </c>
      <c r="B37" s="184" t="s">
        <v>102</v>
      </c>
      <c r="C37" s="96"/>
      <c r="D37" s="168" t="s">
        <v>143</v>
      </c>
      <c r="E37" s="185">
        <v>71</v>
      </c>
      <c r="F37" s="186" t="s">
        <v>128</v>
      </c>
      <c r="G37" s="187">
        <v>2</v>
      </c>
      <c r="H37" s="188"/>
      <c r="I37" s="168"/>
      <c r="J37" s="168"/>
      <c r="K37" s="168"/>
      <c r="L37" s="168"/>
      <c r="M37" s="168"/>
      <c r="N37" s="501">
        <f>+M37+L37+K37+J37+I37+H37</f>
        <v>0</v>
      </c>
      <c r="O37" s="209"/>
      <c r="P37" s="209"/>
      <c r="Q37" s="209"/>
      <c r="R37" s="209"/>
      <c r="S37" s="209"/>
      <c r="T37" s="209"/>
      <c r="U37" s="508">
        <f>SUM(O37:T37)</f>
        <v>0</v>
      </c>
      <c r="V37" s="212"/>
      <c r="W37" s="200"/>
      <c r="X37" s="200"/>
      <c r="Y37" s="200"/>
      <c r="Z37" s="200"/>
      <c r="AA37" s="200"/>
      <c r="AB37" s="500">
        <f t="shared" si="9"/>
        <v>0</v>
      </c>
      <c r="AC37" s="212"/>
      <c r="AD37" s="200"/>
      <c r="AE37" s="200"/>
      <c r="AF37" s="200"/>
      <c r="AG37" s="200"/>
      <c r="AH37" s="200"/>
      <c r="AI37" s="508"/>
      <c r="AJ37" s="212"/>
      <c r="AK37" s="200"/>
      <c r="AL37" s="200"/>
      <c r="AM37" s="200"/>
      <c r="AN37" s="200"/>
      <c r="AO37" s="200"/>
      <c r="AP37" s="508"/>
      <c r="AQ37" s="218"/>
      <c r="AR37" s="219"/>
      <c r="AS37" s="219"/>
      <c r="AT37" s="219"/>
      <c r="AU37" s="219"/>
      <c r="AV37" s="219"/>
      <c r="AW37" s="508"/>
      <c r="AX37" s="514"/>
      <c r="AY37" s="515"/>
      <c r="AZ37" s="515"/>
      <c r="BA37" s="515"/>
      <c r="BB37" s="515"/>
      <c r="BC37" s="515"/>
      <c r="BD37" s="511"/>
      <c r="BE37" s="514"/>
      <c r="BF37" s="515"/>
      <c r="BG37" s="515"/>
      <c r="BH37" s="515"/>
      <c r="BI37" s="515"/>
      <c r="BJ37" s="515"/>
      <c r="BK37" s="508"/>
      <c r="BL37" s="270"/>
      <c r="BM37" s="100"/>
      <c r="BN37" s="100"/>
      <c r="BO37" s="100"/>
      <c r="BP37" s="100"/>
      <c r="BQ37" s="100"/>
      <c r="BR37" s="508"/>
      <c r="BS37" s="135">
        <f t="shared" si="5"/>
        <v>2</v>
      </c>
      <c r="BT37" s="237"/>
      <c r="BU37" s="236">
        <f t="shared" si="6"/>
        <v>2</v>
      </c>
    </row>
    <row r="38" spans="1:73" x14ac:dyDescent="0.3">
      <c r="A38" s="202" t="s">
        <v>134</v>
      </c>
      <c r="B38" s="184" t="s">
        <v>144</v>
      </c>
      <c r="C38" s="96"/>
      <c r="D38" s="168" t="s">
        <v>143</v>
      </c>
      <c r="E38" s="185">
        <v>2</v>
      </c>
      <c r="F38" s="186" t="s">
        <v>128</v>
      </c>
      <c r="G38" s="187">
        <v>2</v>
      </c>
      <c r="H38" s="188"/>
      <c r="I38" s="168"/>
      <c r="J38" s="168"/>
      <c r="K38" s="168"/>
      <c r="L38" s="168"/>
      <c r="M38" s="168"/>
      <c r="N38" s="501">
        <f>+M38+L38+K38+J38+I38+H38</f>
        <v>0</v>
      </c>
      <c r="O38" s="209"/>
      <c r="P38" s="209"/>
      <c r="Q38" s="209"/>
      <c r="R38" s="209"/>
      <c r="S38" s="209"/>
      <c r="T38" s="209"/>
      <c r="U38" s="508">
        <f>SUM(O38:T38)</f>
        <v>0</v>
      </c>
      <c r="V38" s="212"/>
      <c r="W38" s="200"/>
      <c r="X38" s="200"/>
      <c r="Y38" s="200"/>
      <c r="Z38" s="200"/>
      <c r="AA38" s="200"/>
      <c r="AB38" s="508">
        <f t="shared" si="9"/>
        <v>0</v>
      </c>
      <c r="AC38" s="212"/>
      <c r="AD38" s="200"/>
      <c r="AE38" s="200"/>
      <c r="AF38" s="200"/>
      <c r="AG38" s="200"/>
      <c r="AH38" s="200"/>
      <c r="AI38" s="500"/>
      <c r="AJ38" s="212"/>
      <c r="AK38" s="200"/>
      <c r="AL38" s="200"/>
      <c r="AM38" s="200"/>
      <c r="AN38" s="200"/>
      <c r="AO38" s="200"/>
      <c r="AP38" s="508"/>
      <c r="AQ38" s="218"/>
      <c r="AR38" s="219"/>
      <c r="AS38" s="219"/>
      <c r="AT38" s="219"/>
      <c r="AU38" s="219"/>
      <c r="AV38" s="219"/>
      <c r="AW38" s="508"/>
      <c r="AX38" s="514"/>
      <c r="AY38" s="515"/>
      <c r="AZ38" s="515"/>
      <c r="BA38" s="515"/>
      <c r="BB38" s="515"/>
      <c r="BC38" s="515"/>
      <c r="BD38" s="511"/>
      <c r="BE38" s="514"/>
      <c r="BF38" s="515"/>
      <c r="BG38" s="515"/>
      <c r="BH38" s="515"/>
      <c r="BI38" s="515"/>
      <c r="BJ38" s="515"/>
      <c r="BK38" s="508"/>
      <c r="BL38" s="270"/>
      <c r="BM38" s="100"/>
      <c r="BN38" s="100"/>
      <c r="BO38" s="100"/>
      <c r="BP38" s="100"/>
      <c r="BQ38" s="100"/>
      <c r="BR38" s="508"/>
      <c r="BS38" s="135">
        <f t="shared" si="5"/>
        <v>2</v>
      </c>
      <c r="BT38" s="237"/>
      <c r="BU38" s="236">
        <f t="shared" si="6"/>
        <v>2</v>
      </c>
    </row>
    <row r="39" spans="1:73" x14ac:dyDescent="0.3">
      <c r="A39" s="202" t="s">
        <v>134</v>
      </c>
      <c r="B39" s="184" t="s">
        <v>148</v>
      </c>
      <c r="C39" s="96"/>
      <c r="D39" s="168" t="s">
        <v>120</v>
      </c>
      <c r="E39" s="185">
        <v>717</v>
      </c>
      <c r="F39" s="186" t="s">
        <v>128</v>
      </c>
      <c r="G39" s="187"/>
      <c r="H39" s="188"/>
      <c r="I39" s="168"/>
      <c r="J39" s="168"/>
      <c r="K39" s="168"/>
      <c r="L39" s="168"/>
      <c r="M39" s="168">
        <v>2</v>
      </c>
      <c r="N39" s="501">
        <f>+M39+L39+K39+J39+I39+H39</f>
        <v>2</v>
      </c>
      <c r="O39" s="209"/>
      <c r="P39" s="209"/>
      <c r="Q39" s="209"/>
      <c r="R39" s="209"/>
      <c r="S39" s="209"/>
      <c r="T39" s="209"/>
      <c r="U39" s="508">
        <f>SUM(O39:T39)</f>
        <v>0</v>
      </c>
      <c r="V39" s="212"/>
      <c r="W39" s="200"/>
      <c r="X39" s="200"/>
      <c r="Y39" s="200"/>
      <c r="Z39" s="200"/>
      <c r="AA39" s="200"/>
      <c r="AB39" s="508">
        <f t="shared" si="9"/>
        <v>0</v>
      </c>
      <c r="AC39" s="212"/>
      <c r="AD39" s="200"/>
      <c r="AE39" s="200"/>
      <c r="AF39" s="200"/>
      <c r="AG39" s="200"/>
      <c r="AH39" s="200"/>
      <c r="AI39" s="500"/>
      <c r="AJ39" s="212"/>
      <c r="AK39" s="200"/>
      <c r="AL39" s="200"/>
      <c r="AM39" s="200"/>
      <c r="AN39" s="200"/>
      <c r="AO39" s="200"/>
      <c r="AP39" s="508"/>
      <c r="AQ39" s="218"/>
      <c r="AR39" s="219"/>
      <c r="AS39" s="219"/>
      <c r="AT39" s="219"/>
      <c r="AU39" s="219"/>
      <c r="AV39" s="219"/>
      <c r="AW39" s="508"/>
      <c r="AX39" s="514"/>
      <c r="AY39" s="515"/>
      <c r="AZ39" s="515"/>
      <c r="BA39" s="515"/>
      <c r="BB39" s="515"/>
      <c r="BC39" s="515"/>
      <c r="BD39" s="511"/>
      <c r="BE39" s="514"/>
      <c r="BF39" s="515"/>
      <c r="BG39" s="515"/>
      <c r="BH39" s="515"/>
      <c r="BI39" s="515"/>
      <c r="BJ39" s="515"/>
      <c r="BK39" s="508"/>
      <c r="BL39" s="270"/>
      <c r="BM39" s="100"/>
      <c r="BN39" s="100"/>
      <c r="BO39" s="100"/>
      <c r="BP39" s="100"/>
      <c r="BQ39" s="100"/>
      <c r="BR39" s="508"/>
      <c r="BS39" s="135">
        <f t="shared" si="5"/>
        <v>2</v>
      </c>
      <c r="BT39" s="237"/>
      <c r="BU39" s="236">
        <f t="shared" si="6"/>
        <v>2</v>
      </c>
    </row>
    <row r="40" spans="1:73" ht="19.5" thickBot="1" x14ac:dyDescent="0.35">
      <c r="A40" s="189" t="s">
        <v>134</v>
      </c>
      <c r="B40" s="190" t="s">
        <v>101</v>
      </c>
      <c r="C40" s="98"/>
      <c r="D40" s="182" t="s">
        <v>143</v>
      </c>
      <c r="E40" s="191">
        <v>62</v>
      </c>
      <c r="F40" s="192" t="s">
        <v>128</v>
      </c>
      <c r="G40" s="193">
        <v>2</v>
      </c>
      <c r="H40" s="194"/>
      <c r="I40" s="182"/>
      <c r="J40" s="182"/>
      <c r="K40" s="182"/>
      <c r="L40" s="182"/>
      <c r="M40" s="182"/>
      <c r="N40" s="502">
        <f>+M40+L40+K40+J40+I40+H40</f>
        <v>0</v>
      </c>
      <c r="O40" s="210"/>
      <c r="P40" s="210"/>
      <c r="Q40" s="210"/>
      <c r="R40" s="210"/>
      <c r="S40" s="210"/>
      <c r="T40" s="210"/>
      <c r="U40" s="509">
        <f>SUM(O40:T40)</f>
        <v>0</v>
      </c>
      <c r="V40" s="213"/>
      <c r="W40" s="183"/>
      <c r="X40" s="183"/>
      <c r="Y40" s="183"/>
      <c r="Z40" s="183"/>
      <c r="AA40" s="183"/>
      <c r="AB40" s="509">
        <f t="shared" si="9"/>
        <v>0</v>
      </c>
      <c r="AC40" s="213"/>
      <c r="AD40" s="183"/>
      <c r="AE40" s="183"/>
      <c r="AF40" s="183"/>
      <c r="AG40" s="183"/>
      <c r="AH40" s="183"/>
      <c r="AI40" s="509"/>
      <c r="AJ40" s="213"/>
      <c r="AK40" s="183"/>
      <c r="AL40" s="183"/>
      <c r="AM40" s="183"/>
      <c r="AN40" s="183"/>
      <c r="AO40" s="183"/>
      <c r="AP40" s="509"/>
      <c r="AQ40" s="220"/>
      <c r="AR40" s="221"/>
      <c r="AS40" s="221"/>
      <c r="AT40" s="221"/>
      <c r="AU40" s="221"/>
      <c r="AV40" s="221"/>
      <c r="AW40" s="509"/>
      <c r="AX40" s="516"/>
      <c r="AY40" s="165"/>
      <c r="AZ40" s="165"/>
      <c r="BA40" s="165"/>
      <c r="BB40" s="165"/>
      <c r="BC40" s="165"/>
      <c r="BD40" s="512"/>
      <c r="BE40" s="516"/>
      <c r="BF40" s="165"/>
      <c r="BG40" s="165"/>
      <c r="BH40" s="165"/>
      <c r="BI40" s="165"/>
      <c r="BJ40" s="165"/>
      <c r="BK40" s="509"/>
      <c r="BL40" s="101"/>
      <c r="BM40" s="102"/>
      <c r="BN40" s="102"/>
      <c r="BO40" s="102"/>
      <c r="BP40" s="102"/>
      <c r="BQ40" s="102"/>
      <c r="BR40" s="509"/>
      <c r="BS40" s="135">
        <f t="shared" si="5"/>
        <v>2</v>
      </c>
      <c r="BT40" s="238"/>
      <c r="BU40" s="239">
        <f t="shared" si="6"/>
        <v>2</v>
      </c>
    </row>
    <row r="41" spans="1:73" x14ac:dyDescent="0.3">
      <c r="BD41" s="123"/>
      <c r="BT41" s="108"/>
      <c r="BU41" s="108"/>
    </row>
    <row r="42" spans="1:73" x14ac:dyDescent="0.3">
      <c r="F42" s="124"/>
      <c r="G42" s="128">
        <f>SUM(G5:G41)</f>
        <v>38</v>
      </c>
      <c r="H42" s="128"/>
      <c r="I42" s="128"/>
      <c r="J42" s="128"/>
      <c r="K42" s="128"/>
      <c r="L42" s="128"/>
      <c r="M42" s="124"/>
      <c r="N42" s="128">
        <f>SUM(N5:N41)</f>
        <v>220</v>
      </c>
      <c r="O42" s="128"/>
      <c r="P42" s="128"/>
      <c r="Q42" s="128"/>
      <c r="R42" s="128"/>
      <c r="S42" s="128"/>
      <c r="T42" s="129"/>
      <c r="U42" s="128">
        <f>SUM(U5:U41)</f>
        <v>150</v>
      </c>
      <c r="V42" s="128"/>
      <c r="W42" s="128"/>
      <c r="X42" s="128"/>
      <c r="Y42" s="128"/>
      <c r="Z42" s="128"/>
      <c r="AA42" s="129"/>
      <c r="AB42" s="128">
        <f>SUM(AB5:AB41)</f>
        <v>123</v>
      </c>
      <c r="AC42" s="128"/>
      <c r="AD42" s="128"/>
      <c r="AE42" s="128"/>
      <c r="AF42" s="128"/>
      <c r="AG42" s="128"/>
      <c r="AH42" s="129"/>
      <c r="AI42" s="128">
        <f>SUM(AI5:AI41)</f>
        <v>251</v>
      </c>
      <c r="AJ42" s="124"/>
      <c r="AK42" s="124"/>
      <c r="AL42" s="124"/>
      <c r="AM42" s="124"/>
      <c r="AN42" s="124"/>
      <c r="AO42" s="129"/>
      <c r="AP42" s="128">
        <f>SUM(AP5:AP41)</f>
        <v>143</v>
      </c>
      <c r="AQ42" s="128"/>
      <c r="AR42" s="128"/>
      <c r="AS42" s="128"/>
      <c r="AT42" s="128"/>
      <c r="AU42" s="128"/>
      <c r="AV42" s="129"/>
      <c r="AW42" s="128">
        <f>SUM(AW5:AW41)</f>
        <v>125</v>
      </c>
      <c r="AX42" s="128"/>
      <c r="AY42" s="128"/>
      <c r="AZ42" s="128"/>
      <c r="BA42" s="128"/>
      <c r="BB42" s="128"/>
      <c r="BC42" s="129"/>
      <c r="BD42" s="128">
        <f>SUM(BD5:BD41)</f>
        <v>102</v>
      </c>
      <c r="BE42" s="128"/>
      <c r="BF42" s="128"/>
      <c r="BG42" s="128"/>
      <c r="BH42" s="128"/>
      <c r="BI42" s="128"/>
      <c r="BJ42" s="129"/>
      <c r="BK42" s="128">
        <f>SUM(BK5:BK41)</f>
        <v>193</v>
      </c>
      <c r="BL42" s="124"/>
      <c r="BM42" s="124"/>
      <c r="BN42" s="124"/>
      <c r="BO42" s="124"/>
      <c r="BP42" s="124"/>
      <c r="BQ42" s="129"/>
      <c r="BR42" s="136">
        <f>SUM(BR5:BR41)</f>
        <v>108</v>
      </c>
      <c r="BS42" s="173">
        <f>SUM(BS5:BS41)</f>
        <v>1453</v>
      </c>
      <c r="BT42" s="205">
        <f>SUM(BT5:BT41)</f>
        <v>15</v>
      </c>
      <c r="BU42" s="205">
        <f>+BS42-BT42</f>
        <v>1438</v>
      </c>
    </row>
  </sheetData>
  <sortState ref="B5:BS41">
    <sortCondition descending="1" ref="BS5:BS41"/>
  </sortState>
  <mergeCells count="19">
    <mergeCell ref="H2:M2"/>
    <mergeCell ref="O3:T3"/>
    <mergeCell ref="V2:AA2"/>
    <mergeCell ref="V3:AA3"/>
    <mergeCell ref="AC2:AH2"/>
    <mergeCell ref="AC3:AH3"/>
    <mergeCell ref="A1:AG1"/>
    <mergeCell ref="BL2:BQ2"/>
    <mergeCell ref="BL3:BQ3"/>
    <mergeCell ref="AQ2:AV2"/>
    <mergeCell ref="AQ3:AV3"/>
    <mergeCell ref="AX2:BC2"/>
    <mergeCell ref="AX3:BC3"/>
    <mergeCell ref="BE2:BJ2"/>
    <mergeCell ref="BE3:BJ3"/>
    <mergeCell ref="AJ2:AO2"/>
    <mergeCell ref="AJ3:AO3"/>
    <mergeCell ref="H3:M3"/>
    <mergeCell ref="O2:T2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73"/>
  <sheetViews>
    <sheetView zoomScale="80" zoomScaleNormal="80" workbookViewId="0">
      <selection sqref="A1:AZ3"/>
    </sheetView>
  </sheetViews>
  <sheetFormatPr defaultRowHeight="18.75" x14ac:dyDescent="0.3"/>
  <cols>
    <col min="1" max="1" width="4.25" style="1" customWidth="1"/>
    <col min="2" max="2" width="18.375" customWidth="1"/>
    <col min="3" max="3" width="9" style="91" customWidth="1"/>
    <col min="4" max="4" width="2.875" style="259" customWidth="1"/>
    <col min="5" max="5" width="6.375" style="1" customWidth="1"/>
    <col min="6" max="6" width="7.375" style="1" customWidth="1"/>
    <col min="7" max="7" width="5.375" style="1" customWidth="1"/>
    <col min="8" max="9" width="3.75" style="175" customWidth="1"/>
    <col min="10" max="15" width="3.75" style="1" customWidth="1"/>
    <col min="16" max="16" width="5.625" style="321" customWidth="1"/>
    <col min="17" max="17" width="3.75" style="2" customWidth="1"/>
    <col min="18" max="24" width="3.75" style="1" customWidth="1"/>
    <col min="25" max="25" width="6.25" style="331" customWidth="1"/>
    <col min="26" max="33" width="3.75" style="1" customWidth="1"/>
    <col min="34" max="34" width="5.625" style="331" customWidth="1"/>
    <col min="35" max="42" width="3.75" style="1" customWidth="1"/>
    <col min="43" max="43" width="6.25" style="331" customWidth="1"/>
    <col min="44" max="51" width="3.75" style="1" customWidth="1"/>
    <col min="52" max="52" width="5.625" style="331" customWidth="1"/>
    <col min="53" max="60" width="3.75" style="1" customWidth="1"/>
    <col min="61" max="61" width="6.25" style="331" customWidth="1"/>
    <col min="62" max="62" width="2.875" style="1" customWidth="1"/>
    <col min="63" max="69" width="3.75" style="1" customWidth="1"/>
    <col min="70" max="70" width="5.625" style="331" customWidth="1"/>
    <col min="71" max="78" width="3.75" style="1" customWidth="1"/>
    <col min="79" max="79" width="6.25" style="331" customWidth="1"/>
    <col min="80" max="87" width="3.75" customWidth="1"/>
    <col min="88" max="88" width="6.25" style="346" customWidth="1"/>
    <col min="89" max="89" width="8.875" style="51"/>
    <col min="91" max="91" width="9" style="349"/>
  </cols>
  <sheetData>
    <row r="1" spans="1:91" ht="36" customHeight="1" x14ac:dyDescent="0.3">
      <c r="A1" s="549" t="s">
        <v>177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  <c r="AE1" s="549"/>
      <c r="AF1" s="549"/>
      <c r="AG1" s="549"/>
      <c r="AH1" s="549"/>
      <c r="AI1" s="549"/>
      <c r="AJ1" s="549"/>
      <c r="AK1" s="549"/>
      <c r="AL1" s="549"/>
      <c r="AM1" s="549"/>
      <c r="AN1" s="549"/>
      <c r="AO1" s="549"/>
      <c r="AP1" s="549"/>
      <c r="AQ1" s="549"/>
      <c r="AR1" s="549"/>
      <c r="AS1" s="549"/>
      <c r="AT1" s="549"/>
      <c r="AU1" s="549"/>
      <c r="AV1" s="549"/>
      <c r="AW1" s="549"/>
      <c r="AX1" s="549"/>
      <c r="AY1" s="549"/>
      <c r="AZ1" s="549"/>
    </row>
    <row r="2" spans="1:91" ht="18.75" customHeight="1" x14ac:dyDescent="0.3">
      <c r="A2" s="549"/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549"/>
      <c r="AF2" s="549"/>
      <c r="AG2" s="549"/>
      <c r="AH2" s="549"/>
      <c r="AI2" s="549"/>
      <c r="AJ2" s="549"/>
      <c r="AK2" s="549"/>
      <c r="AL2" s="549"/>
      <c r="AM2" s="549"/>
      <c r="AN2" s="549"/>
      <c r="AO2" s="549"/>
      <c r="AP2" s="549"/>
      <c r="AQ2" s="549"/>
      <c r="AR2" s="549"/>
      <c r="AS2" s="549"/>
      <c r="AT2" s="549"/>
      <c r="AU2" s="549"/>
      <c r="AV2" s="549"/>
      <c r="AW2" s="549"/>
      <c r="AX2" s="549"/>
      <c r="AY2" s="549"/>
      <c r="AZ2" s="549"/>
    </row>
    <row r="3" spans="1:91" ht="39.75" customHeight="1" thickBot="1" x14ac:dyDescent="0.35">
      <c r="A3" s="54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  <c r="AD3" s="547"/>
      <c r="AE3" s="547"/>
      <c r="AF3" s="547"/>
      <c r="AG3" s="547"/>
      <c r="AH3" s="547"/>
      <c r="AI3" s="547"/>
      <c r="AJ3" s="547"/>
      <c r="AK3" s="547"/>
      <c r="AL3" s="547"/>
      <c r="AM3" s="547"/>
      <c r="AN3" s="547"/>
      <c r="AO3" s="547"/>
      <c r="AP3" s="547"/>
      <c r="AQ3" s="547"/>
      <c r="AR3" s="547"/>
      <c r="AS3" s="547"/>
      <c r="AT3" s="547"/>
      <c r="AU3" s="547"/>
      <c r="AV3" s="547"/>
      <c r="AW3" s="547"/>
      <c r="AX3" s="547"/>
      <c r="AY3" s="547"/>
      <c r="AZ3" s="547"/>
    </row>
    <row r="4" spans="1:91" ht="19.5" thickBot="1" x14ac:dyDescent="0.35">
      <c r="A4" s="4"/>
      <c r="B4" s="4"/>
      <c r="C4" s="85" t="s">
        <v>3</v>
      </c>
      <c r="D4" s="82"/>
      <c r="E4" s="27"/>
      <c r="F4" s="27"/>
      <c r="G4" s="36"/>
      <c r="H4" s="44"/>
      <c r="I4" s="32"/>
      <c r="J4" s="557" t="s">
        <v>17</v>
      </c>
      <c r="K4" s="557"/>
      <c r="L4" s="557"/>
      <c r="M4" s="557"/>
      <c r="N4" s="557"/>
      <c r="O4" s="557"/>
      <c r="P4" s="312"/>
      <c r="Q4" s="44"/>
      <c r="R4" s="32"/>
      <c r="S4" s="546" t="s">
        <v>18</v>
      </c>
      <c r="T4" s="546"/>
      <c r="U4" s="546"/>
      <c r="V4" s="546"/>
      <c r="W4" s="546"/>
      <c r="X4" s="546"/>
      <c r="Y4" s="323"/>
      <c r="Z4" s="46"/>
      <c r="AA4" s="32"/>
      <c r="AB4" s="545" t="s">
        <v>21</v>
      </c>
      <c r="AC4" s="546"/>
      <c r="AD4" s="546"/>
      <c r="AE4" s="546"/>
      <c r="AF4" s="546"/>
      <c r="AG4" s="546"/>
      <c r="AH4" s="323"/>
      <c r="AI4" s="44"/>
      <c r="AJ4" s="32"/>
      <c r="AK4" s="545" t="s">
        <v>23</v>
      </c>
      <c r="AL4" s="546"/>
      <c r="AM4" s="546"/>
      <c r="AN4" s="546"/>
      <c r="AO4" s="546"/>
      <c r="AP4" s="546"/>
      <c r="AQ4" s="323" t="s">
        <v>165</v>
      </c>
      <c r="AR4" s="46"/>
      <c r="AS4" s="32"/>
      <c r="AT4" s="545" t="s">
        <v>25</v>
      </c>
      <c r="AU4" s="546"/>
      <c r="AV4" s="546"/>
      <c r="AW4" s="546"/>
      <c r="AX4" s="546"/>
      <c r="AY4" s="546"/>
      <c r="AZ4" s="323"/>
      <c r="BA4" s="44"/>
      <c r="BB4" s="32"/>
      <c r="BC4" s="545" t="s">
        <v>27</v>
      </c>
      <c r="BD4" s="546"/>
      <c r="BE4" s="546"/>
      <c r="BF4" s="546"/>
      <c r="BG4" s="546"/>
      <c r="BH4" s="546"/>
      <c r="BI4" s="342"/>
      <c r="BJ4" s="47"/>
      <c r="BK4" s="32"/>
      <c r="BL4" s="545" t="s">
        <v>29</v>
      </c>
      <c r="BM4" s="546"/>
      <c r="BN4" s="546"/>
      <c r="BO4" s="546"/>
      <c r="BP4" s="546"/>
      <c r="BQ4" s="546"/>
      <c r="BR4" s="323"/>
      <c r="BS4" s="44"/>
      <c r="BT4" s="32"/>
      <c r="BU4" s="545" t="s">
        <v>31</v>
      </c>
      <c r="BV4" s="546"/>
      <c r="BW4" s="546"/>
      <c r="BX4" s="546"/>
      <c r="BY4" s="546"/>
      <c r="BZ4" s="546"/>
      <c r="CA4" s="323"/>
      <c r="CB4" s="44"/>
      <c r="CC4" s="32"/>
      <c r="CD4" s="545" t="s">
        <v>33</v>
      </c>
      <c r="CE4" s="546"/>
      <c r="CF4" s="546"/>
      <c r="CG4" s="546"/>
      <c r="CH4" s="546"/>
      <c r="CI4" s="546"/>
      <c r="CJ4" s="347"/>
      <c r="CK4" s="132"/>
    </row>
    <row r="5" spans="1:91" ht="20.25" thickTop="1" thickBot="1" x14ac:dyDescent="0.35">
      <c r="A5" s="3"/>
      <c r="B5" s="3" t="s">
        <v>14</v>
      </c>
      <c r="C5" s="86" t="s">
        <v>4</v>
      </c>
      <c r="D5" s="83"/>
      <c r="E5" s="28" t="s">
        <v>6</v>
      </c>
      <c r="F5" s="28"/>
      <c r="G5" s="37" t="s">
        <v>7</v>
      </c>
      <c r="H5" s="45"/>
      <c r="I5" s="33"/>
      <c r="J5" s="558" t="s">
        <v>20</v>
      </c>
      <c r="K5" s="559"/>
      <c r="L5" s="559"/>
      <c r="M5" s="559"/>
      <c r="N5" s="559"/>
      <c r="O5" s="559"/>
      <c r="P5" s="313" t="s">
        <v>82</v>
      </c>
      <c r="Q5" s="45"/>
      <c r="R5" s="33"/>
      <c r="S5" s="548" t="s">
        <v>19</v>
      </c>
      <c r="T5" s="544"/>
      <c r="U5" s="544"/>
      <c r="V5" s="544"/>
      <c r="W5" s="544"/>
      <c r="X5" s="544"/>
      <c r="Y5" s="324" t="s">
        <v>82</v>
      </c>
      <c r="Z5" s="49"/>
      <c r="AA5" s="33"/>
      <c r="AB5" s="543" t="s">
        <v>22</v>
      </c>
      <c r="AC5" s="544"/>
      <c r="AD5" s="544"/>
      <c r="AE5" s="544"/>
      <c r="AF5" s="544"/>
      <c r="AG5" s="544"/>
      <c r="AH5" s="324" t="s">
        <v>82</v>
      </c>
      <c r="AI5" s="45"/>
      <c r="AJ5" s="33"/>
      <c r="AK5" s="543" t="s">
        <v>24</v>
      </c>
      <c r="AL5" s="544"/>
      <c r="AM5" s="544"/>
      <c r="AN5" s="544"/>
      <c r="AO5" s="544"/>
      <c r="AP5" s="544"/>
      <c r="AQ5" s="324" t="s">
        <v>82</v>
      </c>
      <c r="AR5" s="49"/>
      <c r="AS5" s="33"/>
      <c r="AT5" s="543" t="s">
        <v>26</v>
      </c>
      <c r="AU5" s="544"/>
      <c r="AV5" s="544"/>
      <c r="AW5" s="544"/>
      <c r="AX5" s="544"/>
      <c r="AY5" s="544"/>
      <c r="AZ5" s="324" t="s">
        <v>82</v>
      </c>
      <c r="BA5" s="45"/>
      <c r="BB5" s="33"/>
      <c r="BC5" s="543" t="s">
        <v>28</v>
      </c>
      <c r="BD5" s="544"/>
      <c r="BE5" s="544"/>
      <c r="BF5" s="544"/>
      <c r="BG5" s="544"/>
      <c r="BH5" s="544"/>
      <c r="BI5" s="343" t="s">
        <v>82</v>
      </c>
      <c r="BJ5" s="48"/>
      <c r="BK5" s="33"/>
      <c r="BL5" s="543" t="s">
        <v>30</v>
      </c>
      <c r="BM5" s="544"/>
      <c r="BN5" s="544"/>
      <c r="BO5" s="544"/>
      <c r="BP5" s="544"/>
      <c r="BQ5" s="544"/>
      <c r="BR5" s="324" t="s">
        <v>82</v>
      </c>
      <c r="BS5" s="45"/>
      <c r="BT5" s="33"/>
      <c r="BU5" s="543" t="s">
        <v>32</v>
      </c>
      <c r="BV5" s="544"/>
      <c r="BW5" s="544"/>
      <c r="BX5" s="544"/>
      <c r="BY5" s="544"/>
      <c r="BZ5" s="544"/>
      <c r="CA5" s="324" t="s">
        <v>82</v>
      </c>
      <c r="CB5" s="45"/>
      <c r="CC5" s="33"/>
      <c r="CD5" s="543" t="s">
        <v>34</v>
      </c>
      <c r="CE5" s="544"/>
      <c r="CF5" s="544"/>
      <c r="CG5" s="544"/>
      <c r="CH5" s="544"/>
      <c r="CI5" s="544"/>
      <c r="CJ5" s="348" t="s">
        <v>82</v>
      </c>
      <c r="CK5" s="133" t="s">
        <v>16</v>
      </c>
      <c r="CL5" s="229" t="s">
        <v>189</v>
      </c>
      <c r="CM5" s="350"/>
    </row>
    <row r="6" spans="1:91" ht="19.5" thickBot="1" x14ac:dyDescent="0.35">
      <c r="A6" s="3"/>
      <c r="B6" s="3"/>
      <c r="C6" s="86"/>
      <c r="D6" s="83"/>
      <c r="E6" s="28"/>
      <c r="F6" s="28"/>
      <c r="G6" s="37"/>
      <c r="H6" s="550" t="s">
        <v>83</v>
      </c>
      <c r="I6" s="551"/>
      <c r="J6" s="553" t="s">
        <v>81</v>
      </c>
      <c r="K6" s="554"/>
      <c r="L6" s="554"/>
      <c r="M6" s="554"/>
      <c r="N6" s="554"/>
      <c r="O6" s="555"/>
      <c r="P6" s="314"/>
      <c r="Q6" s="550" t="s">
        <v>83</v>
      </c>
      <c r="R6" s="551"/>
      <c r="S6" s="553" t="s">
        <v>81</v>
      </c>
      <c r="T6" s="554"/>
      <c r="U6" s="554"/>
      <c r="V6" s="554"/>
      <c r="W6" s="554"/>
      <c r="X6" s="555"/>
      <c r="Y6" s="324"/>
      <c r="Z6" s="552" t="s">
        <v>83</v>
      </c>
      <c r="AA6" s="551"/>
      <c r="AB6" s="553" t="s">
        <v>81</v>
      </c>
      <c r="AC6" s="554"/>
      <c r="AD6" s="554"/>
      <c r="AE6" s="554"/>
      <c r="AF6" s="554"/>
      <c r="AG6" s="555"/>
      <c r="AH6" s="324"/>
      <c r="AI6" s="550" t="s">
        <v>83</v>
      </c>
      <c r="AJ6" s="551"/>
      <c r="AK6" s="553" t="s">
        <v>81</v>
      </c>
      <c r="AL6" s="554"/>
      <c r="AM6" s="554"/>
      <c r="AN6" s="554"/>
      <c r="AO6" s="554"/>
      <c r="AP6" s="555"/>
      <c r="AQ6" s="324"/>
      <c r="AR6" s="552" t="s">
        <v>83</v>
      </c>
      <c r="AS6" s="551"/>
      <c r="AT6" s="553" t="s">
        <v>81</v>
      </c>
      <c r="AU6" s="554"/>
      <c r="AV6" s="554"/>
      <c r="AW6" s="554"/>
      <c r="AX6" s="554"/>
      <c r="AY6" s="555"/>
      <c r="AZ6" s="324"/>
      <c r="BA6" s="550" t="s">
        <v>83</v>
      </c>
      <c r="BB6" s="551"/>
      <c r="BC6" s="553" t="s">
        <v>81</v>
      </c>
      <c r="BD6" s="554"/>
      <c r="BE6" s="554"/>
      <c r="BF6" s="554"/>
      <c r="BG6" s="554"/>
      <c r="BH6" s="555"/>
      <c r="BI6" s="343"/>
      <c r="BJ6" s="556" t="s">
        <v>83</v>
      </c>
      <c r="BK6" s="551"/>
      <c r="BL6" s="553" t="s">
        <v>81</v>
      </c>
      <c r="BM6" s="554"/>
      <c r="BN6" s="554"/>
      <c r="BO6" s="554"/>
      <c r="BP6" s="554"/>
      <c r="BQ6" s="555"/>
      <c r="BR6" s="324"/>
      <c r="BS6" s="550" t="s">
        <v>83</v>
      </c>
      <c r="BT6" s="551"/>
      <c r="BU6" s="553" t="s">
        <v>81</v>
      </c>
      <c r="BV6" s="554"/>
      <c r="BW6" s="554"/>
      <c r="BX6" s="554"/>
      <c r="BY6" s="554"/>
      <c r="BZ6" s="555"/>
      <c r="CA6" s="324"/>
      <c r="CB6" s="550" t="s">
        <v>83</v>
      </c>
      <c r="CC6" s="551"/>
      <c r="CD6" s="553" t="s">
        <v>81</v>
      </c>
      <c r="CE6" s="554"/>
      <c r="CF6" s="554"/>
      <c r="CG6" s="554"/>
      <c r="CH6" s="554"/>
      <c r="CI6" s="555"/>
      <c r="CJ6" s="343"/>
      <c r="CK6" s="133"/>
      <c r="CL6" s="230" t="s">
        <v>188</v>
      </c>
      <c r="CM6" s="351" t="s">
        <v>193</v>
      </c>
    </row>
    <row r="7" spans="1:91" ht="19.5" thickBot="1" x14ac:dyDescent="0.35">
      <c r="A7" s="5" t="s">
        <v>15</v>
      </c>
      <c r="B7" s="5" t="s">
        <v>13</v>
      </c>
      <c r="C7" s="87" t="s">
        <v>5</v>
      </c>
      <c r="D7" s="84" t="s">
        <v>113</v>
      </c>
      <c r="E7" s="29" t="s">
        <v>135</v>
      </c>
      <c r="F7" s="29" t="s">
        <v>2</v>
      </c>
      <c r="G7" s="38" t="s">
        <v>84</v>
      </c>
      <c r="H7" s="39" t="s">
        <v>35</v>
      </c>
      <c r="I7" s="40" t="s">
        <v>12</v>
      </c>
      <c r="J7" s="41" t="s">
        <v>0</v>
      </c>
      <c r="K7" s="42" t="s">
        <v>35</v>
      </c>
      <c r="L7" s="43" t="s">
        <v>12</v>
      </c>
      <c r="M7" s="42" t="s">
        <v>9</v>
      </c>
      <c r="N7" s="42" t="s">
        <v>10</v>
      </c>
      <c r="O7" s="42" t="s">
        <v>11</v>
      </c>
      <c r="P7" s="315" t="s">
        <v>1</v>
      </c>
      <c r="Q7" s="39" t="s">
        <v>35</v>
      </c>
      <c r="R7" s="40" t="s">
        <v>12</v>
      </c>
      <c r="S7" s="41" t="s">
        <v>0</v>
      </c>
      <c r="T7" s="42" t="s">
        <v>35</v>
      </c>
      <c r="U7" s="43" t="s">
        <v>12</v>
      </c>
      <c r="V7" s="42" t="s">
        <v>9</v>
      </c>
      <c r="W7" s="42" t="s">
        <v>10</v>
      </c>
      <c r="X7" s="42" t="s">
        <v>11</v>
      </c>
      <c r="Y7" s="325" t="s">
        <v>1</v>
      </c>
      <c r="Z7" s="39" t="s">
        <v>35</v>
      </c>
      <c r="AA7" s="40" t="s">
        <v>12</v>
      </c>
      <c r="AB7" s="41" t="s">
        <v>0</v>
      </c>
      <c r="AC7" s="42" t="s">
        <v>35</v>
      </c>
      <c r="AD7" s="43" t="s">
        <v>12</v>
      </c>
      <c r="AE7" s="42" t="s">
        <v>9</v>
      </c>
      <c r="AF7" s="42" t="s">
        <v>10</v>
      </c>
      <c r="AG7" s="42" t="s">
        <v>11</v>
      </c>
      <c r="AH7" s="325" t="s">
        <v>1</v>
      </c>
      <c r="AI7" s="39" t="s">
        <v>35</v>
      </c>
      <c r="AJ7" s="40" t="s">
        <v>12</v>
      </c>
      <c r="AK7" s="41" t="s">
        <v>0</v>
      </c>
      <c r="AL7" s="42" t="s">
        <v>35</v>
      </c>
      <c r="AM7" s="43" t="s">
        <v>12</v>
      </c>
      <c r="AN7" s="42" t="s">
        <v>9</v>
      </c>
      <c r="AO7" s="42" t="s">
        <v>10</v>
      </c>
      <c r="AP7" s="42" t="s">
        <v>11</v>
      </c>
      <c r="AQ7" s="325" t="s">
        <v>1</v>
      </c>
      <c r="AR7" s="39" t="s">
        <v>35</v>
      </c>
      <c r="AS7" s="40" t="s">
        <v>12</v>
      </c>
      <c r="AT7" s="41" t="s">
        <v>0</v>
      </c>
      <c r="AU7" s="42" t="s">
        <v>35</v>
      </c>
      <c r="AV7" s="43" t="s">
        <v>12</v>
      </c>
      <c r="AW7" s="42" t="s">
        <v>9</v>
      </c>
      <c r="AX7" s="42" t="s">
        <v>10</v>
      </c>
      <c r="AY7" s="42" t="s">
        <v>11</v>
      </c>
      <c r="AZ7" s="325" t="s">
        <v>1</v>
      </c>
      <c r="BA7" s="39" t="s">
        <v>35</v>
      </c>
      <c r="BB7" s="40" t="s">
        <v>12</v>
      </c>
      <c r="BC7" s="41" t="s">
        <v>0</v>
      </c>
      <c r="BD7" s="42" t="s">
        <v>35</v>
      </c>
      <c r="BE7" s="43" t="s">
        <v>12</v>
      </c>
      <c r="BF7" s="42" t="s">
        <v>9</v>
      </c>
      <c r="BG7" s="42" t="s">
        <v>10</v>
      </c>
      <c r="BH7" s="42" t="s">
        <v>11</v>
      </c>
      <c r="BI7" s="325" t="s">
        <v>1</v>
      </c>
      <c r="BJ7" s="39" t="s">
        <v>35</v>
      </c>
      <c r="BK7" s="40" t="s">
        <v>12</v>
      </c>
      <c r="BL7" s="41" t="s">
        <v>0</v>
      </c>
      <c r="BM7" s="42" t="s">
        <v>35</v>
      </c>
      <c r="BN7" s="43" t="s">
        <v>12</v>
      </c>
      <c r="BO7" s="42" t="s">
        <v>9</v>
      </c>
      <c r="BP7" s="42" t="s">
        <v>10</v>
      </c>
      <c r="BQ7" s="42" t="s">
        <v>11</v>
      </c>
      <c r="BR7" s="325" t="s">
        <v>1</v>
      </c>
      <c r="BS7" s="39" t="s">
        <v>35</v>
      </c>
      <c r="BT7" s="40" t="s">
        <v>12</v>
      </c>
      <c r="BU7" s="41" t="s">
        <v>0</v>
      </c>
      <c r="BV7" s="42" t="s">
        <v>35</v>
      </c>
      <c r="BW7" s="43" t="s">
        <v>12</v>
      </c>
      <c r="BX7" s="42" t="s">
        <v>9</v>
      </c>
      <c r="BY7" s="42" t="s">
        <v>10</v>
      </c>
      <c r="BZ7" s="42" t="s">
        <v>11</v>
      </c>
      <c r="CA7" s="325" t="s">
        <v>1</v>
      </c>
      <c r="CB7" s="39" t="s">
        <v>35</v>
      </c>
      <c r="CC7" s="40" t="s">
        <v>12</v>
      </c>
      <c r="CD7" s="41" t="s">
        <v>0</v>
      </c>
      <c r="CE7" s="42" t="s">
        <v>35</v>
      </c>
      <c r="CF7" s="43" t="s">
        <v>12</v>
      </c>
      <c r="CG7" s="42" t="s">
        <v>9</v>
      </c>
      <c r="CH7" s="42" t="s">
        <v>10</v>
      </c>
      <c r="CI7" s="42" t="s">
        <v>11</v>
      </c>
      <c r="CJ7" s="325" t="s">
        <v>1</v>
      </c>
      <c r="CK7" s="137" t="s">
        <v>1</v>
      </c>
      <c r="CL7" s="231" t="s">
        <v>190</v>
      </c>
      <c r="CM7" s="352" t="s">
        <v>1</v>
      </c>
    </row>
    <row r="8" spans="1:91" ht="21" thickTop="1" x14ac:dyDescent="0.4">
      <c r="A8" s="13">
        <v>1</v>
      </c>
      <c r="B8" s="9" t="s">
        <v>96</v>
      </c>
      <c r="C8" s="95">
        <v>5400</v>
      </c>
      <c r="D8" s="254" t="s">
        <v>112</v>
      </c>
      <c r="E8" s="25">
        <v>171</v>
      </c>
      <c r="F8" s="104" t="s">
        <v>128</v>
      </c>
      <c r="G8" s="278">
        <v>2</v>
      </c>
      <c r="H8" s="279">
        <v>4</v>
      </c>
      <c r="I8" s="280">
        <v>3</v>
      </c>
      <c r="J8" s="281"/>
      <c r="K8" s="281">
        <v>2</v>
      </c>
      <c r="L8" s="281">
        <v>10</v>
      </c>
      <c r="M8" s="281"/>
      <c r="N8" s="281">
        <v>2</v>
      </c>
      <c r="O8" s="281">
        <v>2</v>
      </c>
      <c r="P8" s="316">
        <f t="shared" ref="P8:P21" si="0">+H8+I8+J8+K8+L8+M8+N8+O8</f>
        <v>23</v>
      </c>
      <c r="Q8" s="279">
        <v>5</v>
      </c>
      <c r="R8" s="280">
        <v>5</v>
      </c>
      <c r="S8" s="281"/>
      <c r="T8" s="281">
        <v>10</v>
      </c>
      <c r="U8" s="281">
        <v>10</v>
      </c>
      <c r="V8" s="281"/>
      <c r="W8" s="281">
        <v>2</v>
      </c>
      <c r="X8" s="281">
        <v>2</v>
      </c>
      <c r="Y8" s="326">
        <f t="shared" ref="Y8:Y21" si="1">+Q8+R8+S8+T8+U8+V8+W8+X8</f>
        <v>34</v>
      </c>
      <c r="Z8" s="279">
        <v>3</v>
      </c>
      <c r="AA8" s="280">
        <v>3</v>
      </c>
      <c r="AB8" s="281"/>
      <c r="AC8" s="281">
        <v>10</v>
      </c>
      <c r="AD8" s="281">
        <v>10</v>
      </c>
      <c r="AE8" s="281"/>
      <c r="AF8" s="281">
        <v>2</v>
      </c>
      <c r="AG8" s="281">
        <v>2</v>
      </c>
      <c r="AH8" s="333">
        <f t="shared" ref="AH8:AH21" si="2">+Z8+AA8+AB8+AC8+AD8+AE8+AF8+AG8</f>
        <v>30</v>
      </c>
      <c r="AI8" s="279">
        <v>10</v>
      </c>
      <c r="AJ8" s="280">
        <v>10</v>
      </c>
      <c r="AK8" s="281"/>
      <c r="AL8" s="281">
        <v>8</v>
      </c>
      <c r="AM8" s="281">
        <v>8</v>
      </c>
      <c r="AN8" s="281"/>
      <c r="AO8" s="281">
        <v>4</v>
      </c>
      <c r="AP8" s="281">
        <v>4</v>
      </c>
      <c r="AQ8" s="326">
        <f t="shared" ref="AQ8:AQ21" si="3">+AI8+AJ8+AK8+AL8+AM8+AN8+AO8+AP8</f>
        <v>44</v>
      </c>
      <c r="AR8" s="279">
        <v>8</v>
      </c>
      <c r="AS8" s="280">
        <v>8</v>
      </c>
      <c r="AT8" s="281"/>
      <c r="AU8" s="281">
        <v>4</v>
      </c>
      <c r="AV8" s="281">
        <v>8</v>
      </c>
      <c r="AW8" s="281"/>
      <c r="AX8" s="281">
        <v>2</v>
      </c>
      <c r="AY8" s="281">
        <v>2</v>
      </c>
      <c r="AZ8" s="333">
        <f>+AR8+AS8+AT8+AU8+AV8+AW8+AX8+AY8</f>
        <v>32</v>
      </c>
      <c r="BA8" s="279">
        <v>6</v>
      </c>
      <c r="BB8" s="280">
        <v>8</v>
      </c>
      <c r="BC8" s="281"/>
      <c r="BD8" s="281"/>
      <c r="BE8" s="281">
        <v>4</v>
      </c>
      <c r="BF8" s="281"/>
      <c r="BG8" s="281">
        <v>2</v>
      </c>
      <c r="BH8" s="281">
        <v>2</v>
      </c>
      <c r="BI8" s="326">
        <f t="shared" ref="BI8:BI21" si="4">+BA8+BB8+BC8+BD8+BE8+BF8+BG8+BH8</f>
        <v>22</v>
      </c>
      <c r="BJ8" s="279">
        <v>8</v>
      </c>
      <c r="BK8" s="280">
        <v>8</v>
      </c>
      <c r="BL8" s="281"/>
      <c r="BM8" s="281">
        <v>8</v>
      </c>
      <c r="BN8" s="281">
        <v>8</v>
      </c>
      <c r="BO8" s="281"/>
      <c r="BP8" s="281">
        <v>2</v>
      </c>
      <c r="BQ8" s="281"/>
      <c r="BR8" s="333">
        <f t="shared" ref="BR8:BR27" si="5">+BJ8+BK8+BL8+BM8+BN8+BO8+BP8+BQ8</f>
        <v>34</v>
      </c>
      <c r="BS8" s="279">
        <v>12</v>
      </c>
      <c r="BT8" s="280">
        <v>12</v>
      </c>
      <c r="BU8" s="281"/>
      <c r="BV8" s="281">
        <v>8</v>
      </c>
      <c r="BW8" s="281">
        <v>5</v>
      </c>
      <c r="BX8" s="281"/>
      <c r="BY8" s="281">
        <v>2</v>
      </c>
      <c r="BZ8" s="281">
        <v>2</v>
      </c>
      <c r="CA8" s="326">
        <f>SUM(BS8:BZ8)</f>
        <v>41</v>
      </c>
      <c r="CB8" s="282">
        <v>10</v>
      </c>
      <c r="CC8" s="283"/>
      <c r="CD8" s="284"/>
      <c r="CE8" s="284">
        <v>10</v>
      </c>
      <c r="CF8" s="284"/>
      <c r="CG8" s="284"/>
      <c r="CH8" s="284"/>
      <c r="CI8" s="284"/>
      <c r="CJ8" s="326">
        <f t="shared" ref="CJ8:CJ29" si="6">+CB8+CC8+CD8+CE8+CF8+CG8+CH8+CI8</f>
        <v>20</v>
      </c>
      <c r="CK8" s="285">
        <f t="shared" ref="CK8:CK44" si="7">+P8+Y8+AH8+AQ8+AZ8+BI8+BR8+CA8+CJ8+G8</f>
        <v>282</v>
      </c>
      <c r="CL8" s="286">
        <v>20</v>
      </c>
      <c r="CM8" s="353">
        <f t="shared" ref="CM8:CM44" si="8">+CK8-CL8</f>
        <v>262</v>
      </c>
    </row>
    <row r="9" spans="1:91" ht="20.25" x14ac:dyDescent="0.4">
      <c r="A9" s="14">
        <v>2</v>
      </c>
      <c r="B9" s="10" t="s">
        <v>152</v>
      </c>
      <c r="C9" s="90">
        <v>4815</v>
      </c>
      <c r="D9" s="255" t="s">
        <v>112</v>
      </c>
      <c r="E9" s="11">
        <v>174</v>
      </c>
      <c r="F9" s="105" t="s">
        <v>128</v>
      </c>
      <c r="G9" s="287"/>
      <c r="H9" s="288"/>
      <c r="I9" s="289"/>
      <c r="J9" s="290"/>
      <c r="K9" s="290"/>
      <c r="L9" s="290"/>
      <c r="M9" s="290"/>
      <c r="N9" s="290"/>
      <c r="O9" s="290"/>
      <c r="P9" s="316">
        <f t="shared" si="0"/>
        <v>0</v>
      </c>
      <c r="Q9" s="288">
        <v>6</v>
      </c>
      <c r="R9" s="289">
        <v>6</v>
      </c>
      <c r="S9" s="290">
        <v>1</v>
      </c>
      <c r="T9" s="290">
        <v>2</v>
      </c>
      <c r="U9" s="290">
        <v>2</v>
      </c>
      <c r="V9" s="290">
        <v>1</v>
      </c>
      <c r="W9" s="290">
        <v>2</v>
      </c>
      <c r="X9" s="290"/>
      <c r="Y9" s="326">
        <f t="shared" si="1"/>
        <v>20</v>
      </c>
      <c r="Z9" s="288">
        <v>4</v>
      </c>
      <c r="AA9" s="289">
        <v>4</v>
      </c>
      <c r="AB9" s="290">
        <v>1</v>
      </c>
      <c r="AC9" s="290">
        <v>3</v>
      </c>
      <c r="AD9" s="290">
        <v>4</v>
      </c>
      <c r="AE9" s="290"/>
      <c r="AF9" s="290">
        <v>2</v>
      </c>
      <c r="AG9" s="290">
        <v>2</v>
      </c>
      <c r="AH9" s="333">
        <f t="shared" si="2"/>
        <v>20</v>
      </c>
      <c r="AI9" s="288">
        <v>12</v>
      </c>
      <c r="AJ9" s="289">
        <v>12</v>
      </c>
      <c r="AK9" s="290">
        <v>2</v>
      </c>
      <c r="AL9" s="290">
        <v>20</v>
      </c>
      <c r="AM9" s="290">
        <v>20</v>
      </c>
      <c r="AN9" s="290"/>
      <c r="AO9" s="290">
        <v>4</v>
      </c>
      <c r="AP9" s="290">
        <v>4</v>
      </c>
      <c r="AQ9" s="326">
        <f t="shared" si="3"/>
        <v>74</v>
      </c>
      <c r="AR9" s="288">
        <v>6</v>
      </c>
      <c r="AS9" s="289">
        <v>6</v>
      </c>
      <c r="AT9" s="290">
        <v>1</v>
      </c>
      <c r="AU9" s="290">
        <v>3</v>
      </c>
      <c r="AV9" s="290">
        <v>4</v>
      </c>
      <c r="AW9" s="290"/>
      <c r="AX9" s="290">
        <v>2</v>
      </c>
      <c r="AY9" s="290">
        <v>2</v>
      </c>
      <c r="AZ9" s="333">
        <f>+AR9+AS9+AT9+AU9+AV9+AW9+AX9+AY9</f>
        <v>24</v>
      </c>
      <c r="BA9" s="288">
        <v>8</v>
      </c>
      <c r="BB9" s="289">
        <v>6</v>
      </c>
      <c r="BC9" s="290">
        <v>1</v>
      </c>
      <c r="BD9" s="290">
        <v>5</v>
      </c>
      <c r="BE9" s="290">
        <v>1</v>
      </c>
      <c r="BF9" s="290"/>
      <c r="BG9" s="290">
        <v>2</v>
      </c>
      <c r="BH9" s="290">
        <v>2</v>
      </c>
      <c r="BI9" s="326">
        <f t="shared" si="4"/>
        <v>25</v>
      </c>
      <c r="BJ9" s="288">
        <v>10</v>
      </c>
      <c r="BK9" s="289">
        <v>10</v>
      </c>
      <c r="BL9" s="290">
        <v>1</v>
      </c>
      <c r="BM9" s="290">
        <v>4</v>
      </c>
      <c r="BN9" s="290">
        <v>5</v>
      </c>
      <c r="BO9" s="290">
        <v>1</v>
      </c>
      <c r="BP9" s="290">
        <v>2</v>
      </c>
      <c r="BQ9" s="290">
        <v>2</v>
      </c>
      <c r="BR9" s="333">
        <f t="shared" si="5"/>
        <v>35</v>
      </c>
      <c r="BS9" s="288"/>
      <c r="BT9" s="289">
        <v>10</v>
      </c>
      <c r="BU9" s="290">
        <v>1</v>
      </c>
      <c r="BV9" s="290"/>
      <c r="BW9" s="290"/>
      <c r="BX9" s="290"/>
      <c r="BY9" s="290"/>
      <c r="BZ9" s="290">
        <v>2</v>
      </c>
      <c r="CA9" s="326">
        <f>SUM(BS9:BZ9)</f>
        <v>13</v>
      </c>
      <c r="CB9" s="291">
        <v>12</v>
      </c>
      <c r="CC9" s="292">
        <v>12</v>
      </c>
      <c r="CD9" s="293">
        <v>1</v>
      </c>
      <c r="CE9" s="293">
        <v>3</v>
      </c>
      <c r="CF9" s="293">
        <v>5</v>
      </c>
      <c r="CG9" s="293"/>
      <c r="CH9" s="293">
        <v>2</v>
      </c>
      <c r="CI9" s="293"/>
      <c r="CJ9" s="326">
        <f t="shared" si="6"/>
        <v>35</v>
      </c>
      <c r="CK9" s="285">
        <f t="shared" si="7"/>
        <v>246</v>
      </c>
      <c r="CL9" s="294"/>
      <c r="CM9" s="354">
        <f t="shared" si="8"/>
        <v>246</v>
      </c>
    </row>
    <row r="10" spans="1:91" ht="20.25" x14ac:dyDescent="0.4">
      <c r="A10" s="103">
        <v>3</v>
      </c>
      <c r="B10" s="10" t="s">
        <v>93</v>
      </c>
      <c r="C10" s="90">
        <v>1162</v>
      </c>
      <c r="D10" s="255" t="s">
        <v>110</v>
      </c>
      <c r="E10" s="11">
        <v>121</v>
      </c>
      <c r="F10" s="105" t="s">
        <v>128</v>
      </c>
      <c r="G10" s="287">
        <v>2</v>
      </c>
      <c r="H10" s="288"/>
      <c r="I10" s="289"/>
      <c r="J10" s="290"/>
      <c r="K10" s="290"/>
      <c r="L10" s="290"/>
      <c r="M10" s="290"/>
      <c r="N10" s="290"/>
      <c r="O10" s="290">
        <v>2</v>
      </c>
      <c r="P10" s="316">
        <f t="shared" si="0"/>
        <v>2</v>
      </c>
      <c r="Q10" s="288">
        <v>4</v>
      </c>
      <c r="R10" s="289">
        <v>5</v>
      </c>
      <c r="S10" s="290">
        <v>1</v>
      </c>
      <c r="T10" s="290"/>
      <c r="U10" s="290"/>
      <c r="V10" s="290">
        <v>1</v>
      </c>
      <c r="W10" s="290">
        <v>2</v>
      </c>
      <c r="X10" s="290">
        <v>2</v>
      </c>
      <c r="Y10" s="326">
        <f t="shared" si="1"/>
        <v>15</v>
      </c>
      <c r="Z10" s="288">
        <v>4</v>
      </c>
      <c r="AA10" s="289">
        <v>4</v>
      </c>
      <c r="AB10" s="290">
        <v>1</v>
      </c>
      <c r="AC10" s="290">
        <v>2</v>
      </c>
      <c r="AD10" s="290"/>
      <c r="AE10" s="290">
        <v>1</v>
      </c>
      <c r="AF10" s="290">
        <v>2</v>
      </c>
      <c r="AG10" s="290">
        <v>2</v>
      </c>
      <c r="AH10" s="333">
        <f t="shared" si="2"/>
        <v>16</v>
      </c>
      <c r="AI10" s="288">
        <v>10</v>
      </c>
      <c r="AJ10" s="289">
        <v>10</v>
      </c>
      <c r="AK10" s="290">
        <v>2</v>
      </c>
      <c r="AL10" s="290"/>
      <c r="AM10" s="290"/>
      <c r="AN10" s="290">
        <v>2</v>
      </c>
      <c r="AO10" s="290">
        <v>4</v>
      </c>
      <c r="AP10" s="290"/>
      <c r="AQ10" s="326">
        <f t="shared" si="3"/>
        <v>28</v>
      </c>
      <c r="AR10" s="288">
        <v>8</v>
      </c>
      <c r="AS10" s="289">
        <v>8</v>
      </c>
      <c r="AT10" s="290">
        <v>1</v>
      </c>
      <c r="AU10" s="290">
        <v>10</v>
      </c>
      <c r="AV10" s="290">
        <v>10</v>
      </c>
      <c r="AW10" s="290"/>
      <c r="AX10" s="290">
        <v>2</v>
      </c>
      <c r="AY10" s="290">
        <v>2</v>
      </c>
      <c r="AZ10" s="333">
        <f>+AR10+AS10+AT10+AU10+AV10+AW10+AX10+AY10</f>
        <v>41</v>
      </c>
      <c r="BA10" s="288">
        <v>5</v>
      </c>
      <c r="BB10" s="289">
        <v>4</v>
      </c>
      <c r="BC10" s="290"/>
      <c r="BD10" s="290"/>
      <c r="BE10" s="290"/>
      <c r="BF10" s="290"/>
      <c r="BG10" s="290">
        <v>2</v>
      </c>
      <c r="BH10" s="290"/>
      <c r="BI10" s="326">
        <f t="shared" si="4"/>
        <v>11</v>
      </c>
      <c r="BJ10" s="288">
        <v>10</v>
      </c>
      <c r="BK10" s="289">
        <v>8</v>
      </c>
      <c r="BL10" s="290">
        <v>1</v>
      </c>
      <c r="BM10" s="290">
        <v>10</v>
      </c>
      <c r="BN10" s="290">
        <v>10</v>
      </c>
      <c r="BO10" s="290"/>
      <c r="BP10" s="290">
        <v>2</v>
      </c>
      <c r="BQ10" s="290">
        <v>2</v>
      </c>
      <c r="BR10" s="333">
        <f t="shared" si="5"/>
        <v>43</v>
      </c>
      <c r="BS10" s="288">
        <v>8</v>
      </c>
      <c r="BT10" s="289">
        <v>8</v>
      </c>
      <c r="BU10" s="290"/>
      <c r="BV10" s="290"/>
      <c r="BW10" s="290">
        <v>4</v>
      </c>
      <c r="BX10" s="290"/>
      <c r="BY10" s="290">
        <v>2</v>
      </c>
      <c r="BZ10" s="290">
        <v>2</v>
      </c>
      <c r="CA10" s="326">
        <f t="shared" ref="CA10:CA28" si="9">+BS10+BT10+BU10+BV10+BW10+BX10+BY10+BZ10</f>
        <v>24</v>
      </c>
      <c r="CB10" s="291">
        <v>8</v>
      </c>
      <c r="CC10" s="292">
        <v>8</v>
      </c>
      <c r="CD10" s="293">
        <v>1</v>
      </c>
      <c r="CE10" s="293">
        <v>8</v>
      </c>
      <c r="CF10" s="293">
        <v>4</v>
      </c>
      <c r="CG10" s="293">
        <v>1</v>
      </c>
      <c r="CH10" s="293">
        <v>2</v>
      </c>
      <c r="CI10" s="293"/>
      <c r="CJ10" s="326">
        <f t="shared" si="6"/>
        <v>32</v>
      </c>
      <c r="CK10" s="285">
        <f t="shared" si="7"/>
        <v>214</v>
      </c>
      <c r="CL10" s="294">
        <v>2</v>
      </c>
      <c r="CM10" s="354">
        <f t="shared" si="8"/>
        <v>212</v>
      </c>
    </row>
    <row r="11" spans="1:91" ht="20.25" x14ac:dyDescent="0.4">
      <c r="A11" s="103">
        <v>4</v>
      </c>
      <c r="B11" s="10" t="s">
        <v>130</v>
      </c>
      <c r="C11" s="90">
        <v>2640</v>
      </c>
      <c r="D11" s="255" t="s">
        <v>109</v>
      </c>
      <c r="E11" s="11">
        <v>113</v>
      </c>
      <c r="F11" s="105" t="s">
        <v>128</v>
      </c>
      <c r="G11" s="287"/>
      <c r="H11" s="288">
        <v>5</v>
      </c>
      <c r="I11" s="289">
        <v>4</v>
      </c>
      <c r="J11" s="290"/>
      <c r="K11" s="290">
        <v>8</v>
      </c>
      <c r="L11" s="290">
        <v>5</v>
      </c>
      <c r="M11" s="290"/>
      <c r="N11" s="290"/>
      <c r="O11" s="290">
        <v>2</v>
      </c>
      <c r="P11" s="316">
        <f t="shared" si="0"/>
        <v>24</v>
      </c>
      <c r="Q11" s="288">
        <v>5</v>
      </c>
      <c r="R11" s="289">
        <v>4</v>
      </c>
      <c r="S11" s="290"/>
      <c r="T11" s="290">
        <v>6</v>
      </c>
      <c r="U11" s="290">
        <v>1</v>
      </c>
      <c r="V11" s="290"/>
      <c r="W11" s="290">
        <v>2</v>
      </c>
      <c r="X11" s="290">
        <v>2</v>
      </c>
      <c r="Y11" s="326">
        <f t="shared" si="1"/>
        <v>20</v>
      </c>
      <c r="Z11" s="288">
        <v>6</v>
      </c>
      <c r="AA11" s="289">
        <v>5</v>
      </c>
      <c r="AB11" s="290"/>
      <c r="AC11" s="290">
        <v>4</v>
      </c>
      <c r="AD11" s="290">
        <v>6</v>
      </c>
      <c r="AE11" s="290"/>
      <c r="AF11" s="290"/>
      <c r="AG11" s="290">
        <v>2</v>
      </c>
      <c r="AH11" s="333">
        <f t="shared" si="2"/>
        <v>23</v>
      </c>
      <c r="AI11" s="288">
        <v>12</v>
      </c>
      <c r="AJ11" s="289">
        <v>12</v>
      </c>
      <c r="AK11" s="290"/>
      <c r="AL11" s="290">
        <v>6</v>
      </c>
      <c r="AM11" s="290">
        <v>6</v>
      </c>
      <c r="AN11" s="290"/>
      <c r="AO11" s="290"/>
      <c r="AP11" s="290">
        <v>4</v>
      </c>
      <c r="AQ11" s="326">
        <f t="shared" si="3"/>
        <v>40</v>
      </c>
      <c r="AR11" s="288"/>
      <c r="AS11" s="289"/>
      <c r="AT11" s="290"/>
      <c r="AU11" s="290"/>
      <c r="AV11" s="290"/>
      <c r="AW11" s="290"/>
      <c r="AX11" s="290"/>
      <c r="AY11" s="290"/>
      <c r="AZ11" s="333"/>
      <c r="BA11" s="288"/>
      <c r="BB11" s="289"/>
      <c r="BC11" s="290"/>
      <c r="BD11" s="290"/>
      <c r="BE11" s="290"/>
      <c r="BF11" s="290"/>
      <c r="BG11" s="290"/>
      <c r="BH11" s="290">
        <v>2</v>
      </c>
      <c r="BI11" s="326">
        <f t="shared" si="4"/>
        <v>2</v>
      </c>
      <c r="BJ11" s="288">
        <v>8</v>
      </c>
      <c r="BK11" s="289">
        <v>6</v>
      </c>
      <c r="BL11" s="290"/>
      <c r="BM11" s="290">
        <v>6</v>
      </c>
      <c r="BN11" s="290">
        <v>1</v>
      </c>
      <c r="BO11" s="290"/>
      <c r="BP11" s="290"/>
      <c r="BQ11" s="290"/>
      <c r="BR11" s="333">
        <f t="shared" si="5"/>
        <v>21</v>
      </c>
      <c r="BS11" s="288">
        <v>8</v>
      </c>
      <c r="BT11" s="289">
        <v>8</v>
      </c>
      <c r="BU11" s="290"/>
      <c r="BV11" s="290"/>
      <c r="BW11" s="290">
        <v>6</v>
      </c>
      <c r="BX11" s="290"/>
      <c r="BY11" s="290">
        <v>2</v>
      </c>
      <c r="BZ11" s="290">
        <v>2</v>
      </c>
      <c r="CA11" s="326">
        <f t="shared" si="9"/>
        <v>26</v>
      </c>
      <c r="CB11" s="291">
        <v>12</v>
      </c>
      <c r="CC11" s="292"/>
      <c r="CD11" s="293"/>
      <c r="CE11" s="293">
        <v>5</v>
      </c>
      <c r="CF11" s="293"/>
      <c r="CG11" s="293"/>
      <c r="CH11" s="293"/>
      <c r="CI11" s="293"/>
      <c r="CJ11" s="326">
        <f t="shared" si="6"/>
        <v>17</v>
      </c>
      <c r="CK11" s="285">
        <f t="shared" si="7"/>
        <v>173</v>
      </c>
      <c r="CL11" s="294"/>
      <c r="CM11" s="354">
        <f t="shared" si="8"/>
        <v>173</v>
      </c>
    </row>
    <row r="12" spans="1:91" ht="20.25" x14ac:dyDescent="0.4">
      <c r="A12" s="103">
        <v>5</v>
      </c>
      <c r="B12" s="10" t="s">
        <v>74</v>
      </c>
      <c r="C12" s="90">
        <v>5398</v>
      </c>
      <c r="D12" s="255" t="s">
        <v>111</v>
      </c>
      <c r="E12" s="11">
        <v>105</v>
      </c>
      <c r="F12" s="105" t="s">
        <v>128</v>
      </c>
      <c r="G12" s="287">
        <v>2</v>
      </c>
      <c r="H12" s="288">
        <v>3</v>
      </c>
      <c r="I12" s="289"/>
      <c r="J12" s="290"/>
      <c r="K12" s="290">
        <v>6</v>
      </c>
      <c r="L12" s="290"/>
      <c r="M12" s="290"/>
      <c r="N12" s="290">
        <v>2</v>
      </c>
      <c r="O12" s="290">
        <v>2</v>
      </c>
      <c r="P12" s="316">
        <f t="shared" si="0"/>
        <v>13</v>
      </c>
      <c r="Q12" s="288"/>
      <c r="R12" s="289"/>
      <c r="S12" s="290"/>
      <c r="T12" s="290"/>
      <c r="U12" s="290"/>
      <c r="V12" s="290"/>
      <c r="W12" s="290"/>
      <c r="X12" s="290">
        <v>2</v>
      </c>
      <c r="Y12" s="326">
        <f t="shared" si="1"/>
        <v>2</v>
      </c>
      <c r="Z12" s="288"/>
      <c r="AA12" s="289">
        <v>4</v>
      </c>
      <c r="AB12" s="290"/>
      <c r="AC12" s="290"/>
      <c r="AD12" s="290">
        <v>5</v>
      </c>
      <c r="AE12" s="290"/>
      <c r="AF12" s="290"/>
      <c r="AG12" s="290">
        <v>2</v>
      </c>
      <c r="AH12" s="333">
        <f t="shared" si="2"/>
        <v>11</v>
      </c>
      <c r="AI12" s="288">
        <v>12</v>
      </c>
      <c r="AJ12" s="289">
        <v>12</v>
      </c>
      <c r="AK12" s="290">
        <v>2</v>
      </c>
      <c r="AL12" s="290">
        <v>2</v>
      </c>
      <c r="AM12" s="290">
        <v>2</v>
      </c>
      <c r="AN12" s="290">
        <v>2</v>
      </c>
      <c r="AO12" s="290">
        <v>4</v>
      </c>
      <c r="AP12" s="290">
        <v>4</v>
      </c>
      <c r="AQ12" s="326">
        <f t="shared" si="3"/>
        <v>40</v>
      </c>
      <c r="AR12" s="288">
        <v>6</v>
      </c>
      <c r="AS12" s="289">
        <v>6</v>
      </c>
      <c r="AT12" s="290">
        <v>1</v>
      </c>
      <c r="AU12" s="290">
        <v>6</v>
      </c>
      <c r="AV12" s="290">
        <v>2</v>
      </c>
      <c r="AW12" s="290">
        <v>1</v>
      </c>
      <c r="AX12" s="290">
        <v>2</v>
      </c>
      <c r="AY12" s="290"/>
      <c r="AZ12" s="333">
        <f>+AR12+AS12+AT12+AU12+AV12+AW12+AX12+AY12</f>
        <v>24</v>
      </c>
      <c r="BA12" s="288">
        <v>5</v>
      </c>
      <c r="BB12" s="289">
        <v>6</v>
      </c>
      <c r="BC12" s="290">
        <v>1</v>
      </c>
      <c r="BD12" s="290"/>
      <c r="BE12" s="290">
        <v>8</v>
      </c>
      <c r="BF12" s="290"/>
      <c r="BG12" s="290">
        <v>2</v>
      </c>
      <c r="BH12" s="290">
        <v>2</v>
      </c>
      <c r="BI12" s="326">
        <f t="shared" si="4"/>
        <v>24</v>
      </c>
      <c r="BJ12" s="288">
        <v>8</v>
      </c>
      <c r="BK12" s="289"/>
      <c r="BL12" s="290">
        <v>1</v>
      </c>
      <c r="BM12" s="290">
        <v>3</v>
      </c>
      <c r="BN12" s="290"/>
      <c r="BO12" s="290"/>
      <c r="BP12" s="290">
        <v>2</v>
      </c>
      <c r="BQ12" s="290">
        <v>2</v>
      </c>
      <c r="BR12" s="333">
        <f t="shared" si="5"/>
        <v>16</v>
      </c>
      <c r="BS12" s="288">
        <v>8</v>
      </c>
      <c r="BT12" s="289"/>
      <c r="BU12" s="290">
        <v>1</v>
      </c>
      <c r="BV12" s="290">
        <v>5</v>
      </c>
      <c r="BW12" s="290"/>
      <c r="BX12" s="290"/>
      <c r="BY12" s="290"/>
      <c r="BZ12" s="290">
        <v>2</v>
      </c>
      <c r="CA12" s="326">
        <f t="shared" si="9"/>
        <v>16</v>
      </c>
      <c r="CB12" s="291"/>
      <c r="CC12" s="292">
        <v>8</v>
      </c>
      <c r="CD12" s="293">
        <v>6</v>
      </c>
      <c r="CE12" s="293">
        <v>4</v>
      </c>
      <c r="CF12" s="293"/>
      <c r="CG12" s="293"/>
      <c r="CH12" s="293">
        <v>2</v>
      </c>
      <c r="CI12" s="293"/>
      <c r="CJ12" s="326">
        <f t="shared" si="6"/>
        <v>20</v>
      </c>
      <c r="CK12" s="285">
        <f t="shared" si="7"/>
        <v>168</v>
      </c>
      <c r="CL12" s="294">
        <v>2</v>
      </c>
      <c r="CM12" s="354">
        <f t="shared" si="8"/>
        <v>166</v>
      </c>
    </row>
    <row r="13" spans="1:91" ht="20.25" x14ac:dyDescent="0.4">
      <c r="A13" s="103" t="s">
        <v>134</v>
      </c>
      <c r="B13" s="10" t="s">
        <v>87</v>
      </c>
      <c r="C13" s="90">
        <v>4158</v>
      </c>
      <c r="D13" s="255" t="s">
        <v>110</v>
      </c>
      <c r="E13" s="11">
        <v>107</v>
      </c>
      <c r="F13" s="105" t="s">
        <v>128</v>
      </c>
      <c r="G13" s="287">
        <v>2</v>
      </c>
      <c r="H13" s="288">
        <v>2</v>
      </c>
      <c r="I13" s="289">
        <v>4</v>
      </c>
      <c r="J13" s="290"/>
      <c r="K13" s="290"/>
      <c r="L13" s="290"/>
      <c r="M13" s="290"/>
      <c r="N13" s="290">
        <v>2</v>
      </c>
      <c r="O13" s="290">
        <v>2</v>
      </c>
      <c r="P13" s="316">
        <f t="shared" si="0"/>
        <v>10</v>
      </c>
      <c r="Q13" s="288">
        <v>3</v>
      </c>
      <c r="R13" s="289">
        <v>3</v>
      </c>
      <c r="S13" s="290"/>
      <c r="T13" s="290">
        <v>3</v>
      </c>
      <c r="U13" s="290">
        <v>3</v>
      </c>
      <c r="V13" s="290"/>
      <c r="W13" s="290">
        <v>2</v>
      </c>
      <c r="X13" s="290">
        <v>2</v>
      </c>
      <c r="Y13" s="326">
        <f t="shared" si="1"/>
        <v>16</v>
      </c>
      <c r="Z13" s="288">
        <v>2</v>
      </c>
      <c r="AA13" s="289">
        <v>2</v>
      </c>
      <c r="AB13" s="290"/>
      <c r="AC13" s="290">
        <v>1</v>
      </c>
      <c r="AD13" s="290">
        <v>2</v>
      </c>
      <c r="AE13" s="290"/>
      <c r="AF13" s="290"/>
      <c r="AG13" s="290"/>
      <c r="AH13" s="333">
        <f t="shared" si="2"/>
        <v>7</v>
      </c>
      <c r="AI13" s="288">
        <v>6</v>
      </c>
      <c r="AJ13" s="289">
        <v>6</v>
      </c>
      <c r="AK13" s="290"/>
      <c r="AL13" s="290">
        <v>2</v>
      </c>
      <c r="AM13" s="290">
        <v>2</v>
      </c>
      <c r="AN13" s="290"/>
      <c r="AO13" s="290">
        <v>2</v>
      </c>
      <c r="AP13" s="290">
        <v>4</v>
      </c>
      <c r="AQ13" s="326">
        <f t="shared" si="3"/>
        <v>22</v>
      </c>
      <c r="AR13" s="288">
        <v>5</v>
      </c>
      <c r="AS13" s="289">
        <v>5</v>
      </c>
      <c r="AT13" s="290"/>
      <c r="AU13" s="290">
        <v>8</v>
      </c>
      <c r="AV13" s="290">
        <v>3</v>
      </c>
      <c r="AW13" s="290"/>
      <c r="AX13" s="290">
        <v>2</v>
      </c>
      <c r="AY13" s="290">
        <v>2</v>
      </c>
      <c r="AZ13" s="333">
        <f>+AR13+AS13+AT13+AU13+AV13+AW13+AX13+AY13</f>
        <v>25</v>
      </c>
      <c r="BA13" s="288"/>
      <c r="BB13" s="289">
        <v>5</v>
      </c>
      <c r="BC13" s="290"/>
      <c r="BD13" s="290"/>
      <c r="BE13" s="290">
        <v>5</v>
      </c>
      <c r="BF13" s="290"/>
      <c r="BG13" s="290">
        <v>2</v>
      </c>
      <c r="BH13" s="290"/>
      <c r="BI13" s="326">
        <f t="shared" si="4"/>
        <v>12</v>
      </c>
      <c r="BJ13" s="288">
        <v>8</v>
      </c>
      <c r="BK13" s="289">
        <v>8</v>
      </c>
      <c r="BL13" s="290">
        <v>1</v>
      </c>
      <c r="BM13" s="290">
        <v>1</v>
      </c>
      <c r="BN13" s="290">
        <v>3</v>
      </c>
      <c r="BO13" s="290"/>
      <c r="BP13" s="290">
        <v>2</v>
      </c>
      <c r="BQ13" s="290"/>
      <c r="BR13" s="333">
        <f t="shared" si="5"/>
        <v>23</v>
      </c>
      <c r="BS13" s="288">
        <v>5</v>
      </c>
      <c r="BT13" s="289">
        <v>6</v>
      </c>
      <c r="BU13" s="290"/>
      <c r="BV13" s="290">
        <v>6</v>
      </c>
      <c r="BW13" s="290">
        <v>10</v>
      </c>
      <c r="BX13" s="290"/>
      <c r="BY13" s="290">
        <v>2</v>
      </c>
      <c r="BZ13" s="290">
        <v>2</v>
      </c>
      <c r="CA13" s="326">
        <f t="shared" si="9"/>
        <v>31</v>
      </c>
      <c r="CB13" s="291">
        <v>5</v>
      </c>
      <c r="CC13" s="292">
        <v>5</v>
      </c>
      <c r="CD13" s="293"/>
      <c r="CE13" s="293">
        <v>2</v>
      </c>
      <c r="CF13" s="293"/>
      <c r="CG13" s="293"/>
      <c r="CH13" s="293">
        <v>2</v>
      </c>
      <c r="CI13" s="293"/>
      <c r="CJ13" s="326">
        <f t="shared" si="6"/>
        <v>14</v>
      </c>
      <c r="CK13" s="285">
        <f t="shared" si="7"/>
        <v>162</v>
      </c>
      <c r="CL13" s="294">
        <v>7</v>
      </c>
      <c r="CM13" s="354">
        <f t="shared" si="8"/>
        <v>155</v>
      </c>
    </row>
    <row r="14" spans="1:91" ht="20.25" x14ac:dyDescent="0.4">
      <c r="A14" s="103">
        <v>7</v>
      </c>
      <c r="B14" s="10" t="s">
        <v>127</v>
      </c>
      <c r="C14" s="90">
        <v>5478</v>
      </c>
      <c r="D14" s="255" t="s">
        <v>112</v>
      </c>
      <c r="E14" s="11">
        <v>120</v>
      </c>
      <c r="F14" s="105" t="s">
        <v>128</v>
      </c>
      <c r="G14" s="287"/>
      <c r="H14" s="288">
        <v>2</v>
      </c>
      <c r="I14" s="289"/>
      <c r="J14" s="290"/>
      <c r="K14" s="290"/>
      <c r="L14" s="290"/>
      <c r="M14" s="290"/>
      <c r="N14" s="290"/>
      <c r="O14" s="290"/>
      <c r="P14" s="316">
        <f t="shared" si="0"/>
        <v>2</v>
      </c>
      <c r="Q14" s="288">
        <v>2</v>
      </c>
      <c r="R14" s="289"/>
      <c r="S14" s="290"/>
      <c r="T14" s="290">
        <v>5</v>
      </c>
      <c r="U14" s="290"/>
      <c r="V14" s="290"/>
      <c r="W14" s="290"/>
      <c r="X14" s="290"/>
      <c r="Y14" s="326">
        <f t="shared" si="1"/>
        <v>7</v>
      </c>
      <c r="Z14" s="288">
        <v>2</v>
      </c>
      <c r="AA14" s="289">
        <v>2</v>
      </c>
      <c r="AB14" s="290"/>
      <c r="AC14" s="290">
        <v>6</v>
      </c>
      <c r="AD14" s="290"/>
      <c r="AE14" s="290"/>
      <c r="AF14" s="290"/>
      <c r="AG14" s="290">
        <v>2</v>
      </c>
      <c r="AH14" s="333">
        <f t="shared" si="2"/>
        <v>12</v>
      </c>
      <c r="AI14" s="288">
        <v>8</v>
      </c>
      <c r="AJ14" s="289">
        <v>8</v>
      </c>
      <c r="AK14" s="290"/>
      <c r="AL14" s="290">
        <v>10</v>
      </c>
      <c r="AM14" s="290">
        <v>10</v>
      </c>
      <c r="AN14" s="290"/>
      <c r="AO14" s="290">
        <v>4</v>
      </c>
      <c r="AP14" s="290"/>
      <c r="AQ14" s="326">
        <f t="shared" si="3"/>
        <v>40</v>
      </c>
      <c r="AR14" s="288">
        <v>5</v>
      </c>
      <c r="AS14" s="289">
        <v>5</v>
      </c>
      <c r="AT14" s="290"/>
      <c r="AU14" s="290">
        <v>1</v>
      </c>
      <c r="AV14" s="290">
        <v>6</v>
      </c>
      <c r="AW14" s="290"/>
      <c r="AX14" s="290">
        <v>2</v>
      </c>
      <c r="AY14" s="290"/>
      <c r="AZ14" s="333">
        <f>+AR14+AS14+AT14+AU14+AV14+AW14+AX14+AY14</f>
        <v>19</v>
      </c>
      <c r="BA14" s="288">
        <v>5</v>
      </c>
      <c r="BB14" s="289">
        <v>5</v>
      </c>
      <c r="BC14" s="290"/>
      <c r="BD14" s="290">
        <v>8</v>
      </c>
      <c r="BE14" s="290">
        <v>3</v>
      </c>
      <c r="BF14" s="290"/>
      <c r="BG14" s="290">
        <v>2</v>
      </c>
      <c r="BH14" s="290">
        <v>2</v>
      </c>
      <c r="BI14" s="326">
        <f t="shared" si="4"/>
        <v>25</v>
      </c>
      <c r="BJ14" s="288">
        <v>5</v>
      </c>
      <c r="BK14" s="289">
        <v>5</v>
      </c>
      <c r="BL14" s="290"/>
      <c r="BM14" s="290"/>
      <c r="BN14" s="290">
        <v>2</v>
      </c>
      <c r="BO14" s="290"/>
      <c r="BP14" s="290"/>
      <c r="BQ14" s="290">
        <v>2</v>
      </c>
      <c r="BR14" s="333">
        <f t="shared" si="5"/>
        <v>14</v>
      </c>
      <c r="BS14" s="288">
        <v>5</v>
      </c>
      <c r="BT14" s="289">
        <v>5</v>
      </c>
      <c r="BU14" s="290"/>
      <c r="BV14" s="290">
        <v>1</v>
      </c>
      <c r="BW14" s="290">
        <v>8</v>
      </c>
      <c r="BX14" s="290"/>
      <c r="BY14" s="290"/>
      <c r="BZ14" s="290">
        <v>2</v>
      </c>
      <c r="CA14" s="326">
        <f t="shared" si="9"/>
        <v>21</v>
      </c>
      <c r="CB14" s="291"/>
      <c r="CC14" s="292"/>
      <c r="CD14" s="293"/>
      <c r="CE14" s="293"/>
      <c r="CF14" s="293"/>
      <c r="CG14" s="293"/>
      <c r="CH14" s="293"/>
      <c r="CI14" s="293"/>
      <c r="CJ14" s="326">
        <f t="shared" si="6"/>
        <v>0</v>
      </c>
      <c r="CK14" s="285">
        <f t="shared" si="7"/>
        <v>140</v>
      </c>
      <c r="CL14" s="294"/>
      <c r="CM14" s="354">
        <f t="shared" si="8"/>
        <v>140</v>
      </c>
    </row>
    <row r="15" spans="1:91" ht="20.25" x14ac:dyDescent="0.4">
      <c r="A15" s="103">
        <v>8</v>
      </c>
      <c r="B15" s="10" t="s">
        <v>73</v>
      </c>
      <c r="C15" s="90">
        <v>1345</v>
      </c>
      <c r="D15" s="255" t="s">
        <v>110</v>
      </c>
      <c r="E15" s="11">
        <v>102</v>
      </c>
      <c r="F15" s="105" t="s">
        <v>128</v>
      </c>
      <c r="G15" s="287">
        <v>2</v>
      </c>
      <c r="H15" s="288">
        <v>4</v>
      </c>
      <c r="I15" s="289"/>
      <c r="J15" s="290"/>
      <c r="K15" s="290"/>
      <c r="L15" s="290"/>
      <c r="M15" s="290"/>
      <c r="N15" s="290"/>
      <c r="O15" s="290">
        <v>2</v>
      </c>
      <c r="P15" s="316">
        <f t="shared" si="0"/>
        <v>6</v>
      </c>
      <c r="Q15" s="288"/>
      <c r="R15" s="289">
        <v>2</v>
      </c>
      <c r="S15" s="290"/>
      <c r="T15" s="290"/>
      <c r="U15" s="290"/>
      <c r="V15" s="290"/>
      <c r="W15" s="290"/>
      <c r="X15" s="290">
        <v>2</v>
      </c>
      <c r="Y15" s="326">
        <f t="shared" si="1"/>
        <v>4</v>
      </c>
      <c r="Z15" s="288">
        <v>3</v>
      </c>
      <c r="AA15" s="289">
        <v>3</v>
      </c>
      <c r="AB15" s="290"/>
      <c r="AC15" s="290">
        <v>8</v>
      </c>
      <c r="AD15" s="290">
        <v>8</v>
      </c>
      <c r="AE15" s="290"/>
      <c r="AF15" s="290">
        <v>2</v>
      </c>
      <c r="AG15" s="290">
        <v>2</v>
      </c>
      <c r="AH15" s="333">
        <f t="shared" si="2"/>
        <v>26</v>
      </c>
      <c r="AI15" s="288">
        <v>10</v>
      </c>
      <c r="AJ15" s="289">
        <v>10</v>
      </c>
      <c r="AK15" s="290"/>
      <c r="AL15" s="290"/>
      <c r="AM15" s="290"/>
      <c r="AN15" s="290"/>
      <c r="AO15" s="290">
        <v>4</v>
      </c>
      <c r="AP15" s="290">
        <v>4</v>
      </c>
      <c r="AQ15" s="326">
        <f t="shared" si="3"/>
        <v>28</v>
      </c>
      <c r="AR15" s="288"/>
      <c r="AS15" s="289">
        <v>5</v>
      </c>
      <c r="AT15" s="290"/>
      <c r="AU15" s="290">
        <v>1</v>
      </c>
      <c r="AV15" s="290"/>
      <c r="AW15" s="290"/>
      <c r="AX15" s="290">
        <v>2</v>
      </c>
      <c r="AY15" s="290">
        <v>2</v>
      </c>
      <c r="AZ15" s="333">
        <f>+AR15+AS15+AT15+AU15+AV15+AW15+AX15+AY15</f>
        <v>10</v>
      </c>
      <c r="BA15" s="288">
        <v>6</v>
      </c>
      <c r="BB15" s="289"/>
      <c r="BC15" s="290"/>
      <c r="BD15" s="290">
        <v>3</v>
      </c>
      <c r="BE15" s="290"/>
      <c r="BF15" s="290"/>
      <c r="BG15" s="290">
        <v>2</v>
      </c>
      <c r="BH15" s="290">
        <v>2</v>
      </c>
      <c r="BI15" s="326">
        <f t="shared" si="4"/>
        <v>13</v>
      </c>
      <c r="BJ15" s="288">
        <v>6</v>
      </c>
      <c r="BK15" s="289">
        <v>10</v>
      </c>
      <c r="BL15" s="290"/>
      <c r="BM15" s="290">
        <v>6</v>
      </c>
      <c r="BN15" s="290"/>
      <c r="BO15" s="290"/>
      <c r="BP15" s="290">
        <v>2</v>
      </c>
      <c r="BQ15" s="290">
        <v>2</v>
      </c>
      <c r="BR15" s="333">
        <f t="shared" si="5"/>
        <v>26</v>
      </c>
      <c r="BS15" s="288"/>
      <c r="BT15" s="289"/>
      <c r="BU15" s="290"/>
      <c r="BV15" s="290"/>
      <c r="BW15" s="290"/>
      <c r="BX15" s="290"/>
      <c r="BY15" s="290"/>
      <c r="BZ15" s="290">
        <v>2</v>
      </c>
      <c r="CA15" s="326">
        <f t="shared" si="9"/>
        <v>2</v>
      </c>
      <c r="CB15" s="291">
        <v>10</v>
      </c>
      <c r="CC15" s="292">
        <v>8</v>
      </c>
      <c r="CD15" s="293"/>
      <c r="CE15" s="293"/>
      <c r="CF15" s="293"/>
      <c r="CG15" s="293"/>
      <c r="CH15" s="293">
        <v>2</v>
      </c>
      <c r="CI15" s="293"/>
      <c r="CJ15" s="326">
        <f t="shared" si="6"/>
        <v>20</v>
      </c>
      <c r="CK15" s="285">
        <f t="shared" si="7"/>
        <v>137</v>
      </c>
      <c r="CL15" s="294">
        <v>2</v>
      </c>
      <c r="CM15" s="354">
        <f t="shared" si="8"/>
        <v>135</v>
      </c>
    </row>
    <row r="16" spans="1:91" ht="20.25" x14ac:dyDescent="0.4">
      <c r="A16" s="103">
        <v>9</v>
      </c>
      <c r="B16" s="10" t="s">
        <v>86</v>
      </c>
      <c r="C16" s="89"/>
      <c r="D16" s="255" t="s">
        <v>111</v>
      </c>
      <c r="E16" s="11">
        <v>104</v>
      </c>
      <c r="F16" s="105" t="s">
        <v>128</v>
      </c>
      <c r="G16" s="287">
        <v>2</v>
      </c>
      <c r="H16" s="288">
        <v>4</v>
      </c>
      <c r="I16" s="289">
        <v>4</v>
      </c>
      <c r="J16" s="290">
        <v>1</v>
      </c>
      <c r="K16" s="290">
        <v>4</v>
      </c>
      <c r="L16" s="290"/>
      <c r="M16" s="290">
        <v>1</v>
      </c>
      <c r="N16" s="290">
        <v>2</v>
      </c>
      <c r="O16" s="290">
        <v>2</v>
      </c>
      <c r="P16" s="316">
        <f t="shared" si="0"/>
        <v>18</v>
      </c>
      <c r="Q16" s="288">
        <v>4</v>
      </c>
      <c r="R16" s="289">
        <v>4</v>
      </c>
      <c r="S16" s="290">
        <v>1</v>
      </c>
      <c r="T16" s="290"/>
      <c r="U16" s="290"/>
      <c r="V16" s="290">
        <v>1</v>
      </c>
      <c r="W16" s="290">
        <v>2</v>
      </c>
      <c r="X16" s="290">
        <v>2</v>
      </c>
      <c r="Y16" s="326">
        <f t="shared" si="1"/>
        <v>14</v>
      </c>
      <c r="Z16" s="288">
        <v>4</v>
      </c>
      <c r="AA16" s="289">
        <v>3</v>
      </c>
      <c r="AB16" s="290">
        <v>1</v>
      </c>
      <c r="AC16" s="290"/>
      <c r="AD16" s="290">
        <v>3</v>
      </c>
      <c r="AE16" s="290"/>
      <c r="AF16" s="290">
        <v>2</v>
      </c>
      <c r="AG16" s="290">
        <v>2</v>
      </c>
      <c r="AH16" s="333">
        <f t="shared" si="2"/>
        <v>15</v>
      </c>
      <c r="AI16" s="288">
        <v>16</v>
      </c>
      <c r="AJ16" s="289">
        <v>16</v>
      </c>
      <c r="AK16" s="290"/>
      <c r="AL16" s="290">
        <v>12</v>
      </c>
      <c r="AM16" s="290">
        <v>12</v>
      </c>
      <c r="AN16" s="290"/>
      <c r="AO16" s="290">
        <v>4</v>
      </c>
      <c r="AP16" s="290">
        <v>4</v>
      </c>
      <c r="AQ16" s="326">
        <f t="shared" si="3"/>
        <v>64</v>
      </c>
      <c r="AR16" s="288"/>
      <c r="AS16" s="289"/>
      <c r="AT16" s="290"/>
      <c r="AU16" s="290"/>
      <c r="AV16" s="290"/>
      <c r="AW16" s="290"/>
      <c r="AX16" s="290"/>
      <c r="AY16" s="290"/>
      <c r="AZ16" s="333"/>
      <c r="BA16" s="288"/>
      <c r="BB16" s="289"/>
      <c r="BC16" s="290"/>
      <c r="BD16" s="290"/>
      <c r="BE16" s="290"/>
      <c r="BF16" s="290"/>
      <c r="BG16" s="290"/>
      <c r="BH16" s="290"/>
      <c r="BI16" s="326">
        <f t="shared" si="4"/>
        <v>0</v>
      </c>
      <c r="BJ16" s="288"/>
      <c r="BK16" s="289"/>
      <c r="BL16" s="290"/>
      <c r="BM16" s="290"/>
      <c r="BN16" s="290"/>
      <c r="BO16" s="290"/>
      <c r="BP16" s="290"/>
      <c r="BQ16" s="290"/>
      <c r="BR16" s="333">
        <f t="shared" si="5"/>
        <v>0</v>
      </c>
      <c r="BS16" s="288"/>
      <c r="BT16" s="289"/>
      <c r="BU16" s="290"/>
      <c r="BV16" s="290"/>
      <c r="BW16" s="290"/>
      <c r="BX16" s="290"/>
      <c r="BY16" s="290"/>
      <c r="BZ16" s="290">
        <v>2</v>
      </c>
      <c r="CA16" s="326">
        <f t="shared" si="9"/>
        <v>2</v>
      </c>
      <c r="CB16" s="291"/>
      <c r="CC16" s="292"/>
      <c r="CD16" s="293"/>
      <c r="CE16" s="293"/>
      <c r="CF16" s="293"/>
      <c r="CG16" s="293"/>
      <c r="CH16" s="293"/>
      <c r="CI16" s="293"/>
      <c r="CJ16" s="326">
        <f t="shared" si="6"/>
        <v>0</v>
      </c>
      <c r="CK16" s="285">
        <f t="shared" si="7"/>
        <v>115</v>
      </c>
      <c r="CL16" s="294"/>
      <c r="CM16" s="354">
        <f t="shared" si="8"/>
        <v>115</v>
      </c>
    </row>
    <row r="17" spans="1:94" ht="20.25" x14ac:dyDescent="0.4">
      <c r="A17" s="103">
        <v>10</v>
      </c>
      <c r="B17" s="10" t="s">
        <v>72</v>
      </c>
      <c r="C17" s="90">
        <v>1335</v>
      </c>
      <c r="D17" s="255" t="s">
        <v>109</v>
      </c>
      <c r="E17" s="11">
        <v>103</v>
      </c>
      <c r="F17" s="105" t="s">
        <v>128</v>
      </c>
      <c r="G17" s="287">
        <v>2</v>
      </c>
      <c r="H17" s="288">
        <v>2</v>
      </c>
      <c r="I17" s="289">
        <v>6</v>
      </c>
      <c r="J17" s="290">
        <v>1</v>
      </c>
      <c r="K17" s="290"/>
      <c r="L17" s="290">
        <v>1</v>
      </c>
      <c r="M17" s="290"/>
      <c r="N17" s="290"/>
      <c r="O17" s="290">
        <v>2</v>
      </c>
      <c r="P17" s="316">
        <f t="shared" si="0"/>
        <v>12</v>
      </c>
      <c r="Q17" s="288">
        <v>6</v>
      </c>
      <c r="R17" s="289">
        <v>5</v>
      </c>
      <c r="S17" s="290"/>
      <c r="T17" s="290"/>
      <c r="U17" s="290"/>
      <c r="V17" s="290"/>
      <c r="W17" s="290">
        <v>2</v>
      </c>
      <c r="X17" s="290">
        <v>2</v>
      </c>
      <c r="Y17" s="326">
        <f t="shared" si="1"/>
        <v>15</v>
      </c>
      <c r="Z17" s="288"/>
      <c r="AA17" s="289"/>
      <c r="AB17" s="290"/>
      <c r="AC17" s="290"/>
      <c r="AD17" s="290"/>
      <c r="AE17" s="290"/>
      <c r="AF17" s="290"/>
      <c r="AG17" s="290">
        <v>2</v>
      </c>
      <c r="AH17" s="333">
        <f t="shared" si="2"/>
        <v>2</v>
      </c>
      <c r="AI17" s="288"/>
      <c r="AJ17" s="289"/>
      <c r="AK17" s="290"/>
      <c r="AL17" s="290"/>
      <c r="AM17" s="290"/>
      <c r="AN17" s="290"/>
      <c r="AO17" s="290"/>
      <c r="AP17" s="290">
        <v>4</v>
      </c>
      <c r="AQ17" s="326">
        <f t="shared" si="3"/>
        <v>4</v>
      </c>
      <c r="AR17" s="288"/>
      <c r="AS17" s="289"/>
      <c r="AT17" s="290"/>
      <c r="AU17" s="290"/>
      <c r="AV17" s="290"/>
      <c r="AW17" s="290"/>
      <c r="AX17" s="290"/>
      <c r="AY17" s="290">
        <v>2</v>
      </c>
      <c r="AZ17" s="333">
        <f>+AR17+AS17+AT17+AU17+AV17+AW17+AX17+AY17</f>
        <v>2</v>
      </c>
      <c r="BA17" s="288">
        <v>4</v>
      </c>
      <c r="BB17" s="289">
        <v>4</v>
      </c>
      <c r="BC17" s="290"/>
      <c r="BD17" s="290">
        <v>2</v>
      </c>
      <c r="BE17" s="290"/>
      <c r="BF17" s="290"/>
      <c r="BG17" s="290">
        <v>2</v>
      </c>
      <c r="BH17" s="290">
        <v>2</v>
      </c>
      <c r="BI17" s="326">
        <f t="shared" si="4"/>
        <v>14</v>
      </c>
      <c r="BJ17" s="288">
        <v>6</v>
      </c>
      <c r="BK17" s="289">
        <v>8</v>
      </c>
      <c r="BL17" s="290"/>
      <c r="BM17" s="290">
        <v>2</v>
      </c>
      <c r="BN17" s="290"/>
      <c r="BO17" s="290">
        <v>1</v>
      </c>
      <c r="BP17" s="290">
        <v>2</v>
      </c>
      <c r="BQ17" s="290">
        <v>2</v>
      </c>
      <c r="BR17" s="333">
        <f t="shared" si="5"/>
        <v>21</v>
      </c>
      <c r="BS17" s="288">
        <v>6</v>
      </c>
      <c r="BT17" s="289">
        <v>8</v>
      </c>
      <c r="BU17" s="290"/>
      <c r="BV17" s="290"/>
      <c r="BW17" s="290">
        <v>2</v>
      </c>
      <c r="BX17" s="290"/>
      <c r="BY17" s="290">
        <v>2</v>
      </c>
      <c r="BZ17" s="290">
        <v>2</v>
      </c>
      <c r="CA17" s="326">
        <f t="shared" si="9"/>
        <v>20</v>
      </c>
      <c r="CB17" s="291">
        <v>6</v>
      </c>
      <c r="CC17" s="292">
        <v>8</v>
      </c>
      <c r="CD17" s="293">
        <v>1</v>
      </c>
      <c r="CE17" s="293"/>
      <c r="CF17" s="293">
        <v>6</v>
      </c>
      <c r="CG17" s="293">
        <v>1</v>
      </c>
      <c r="CH17" s="293">
        <v>2</v>
      </c>
      <c r="CI17" s="293"/>
      <c r="CJ17" s="326">
        <f t="shared" si="6"/>
        <v>24</v>
      </c>
      <c r="CK17" s="285">
        <f t="shared" si="7"/>
        <v>116</v>
      </c>
      <c r="CL17" s="294">
        <v>2</v>
      </c>
      <c r="CM17" s="354">
        <f t="shared" si="8"/>
        <v>114</v>
      </c>
    </row>
    <row r="18" spans="1:94" ht="20.25" x14ac:dyDescent="0.4">
      <c r="A18" s="103" t="s">
        <v>134</v>
      </c>
      <c r="B18" s="10" t="s">
        <v>92</v>
      </c>
      <c r="C18" s="90">
        <v>1346</v>
      </c>
      <c r="D18" s="255" t="s">
        <v>109</v>
      </c>
      <c r="E18" s="11">
        <v>119</v>
      </c>
      <c r="F18" s="105" t="s">
        <v>128</v>
      </c>
      <c r="G18" s="287">
        <v>2</v>
      </c>
      <c r="H18" s="288">
        <v>6</v>
      </c>
      <c r="I18" s="289">
        <v>2</v>
      </c>
      <c r="J18" s="290"/>
      <c r="K18" s="290">
        <v>3</v>
      </c>
      <c r="L18" s="290"/>
      <c r="M18" s="290"/>
      <c r="N18" s="290"/>
      <c r="O18" s="290">
        <v>2</v>
      </c>
      <c r="P18" s="316">
        <f t="shared" si="0"/>
        <v>13</v>
      </c>
      <c r="Q18" s="288">
        <v>2</v>
      </c>
      <c r="R18" s="289">
        <v>6</v>
      </c>
      <c r="S18" s="290">
        <v>1</v>
      </c>
      <c r="T18" s="290"/>
      <c r="U18" s="290">
        <v>6</v>
      </c>
      <c r="V18" s="290">
        <v>1</v>
      </c>
      <c r="W18" s="290"/>
      <c r="X18" s="290"/>
      <c r="Y18" s="326">
        <f t="shared" si="1"/>
        <v>16</v>
      </c>
      <c r="Z18" s="288"/>
      <c r="AA18" s="289">
        <v>6</v>
      </c>
      <c r="AB18" s="290">
        <v>1</v>
      </c>
      <c r="AC18" s="290"/>
      <c r="AD18" s="290"/>
      <c r="AE18" s="290"/>
      <c r="AF18" s="290"/>
      <c r="AG18" s="290">
        <v>2</v>
      </c>
      <c r="AH18" s="333">
        <f t="shared" si="2"/>
        <v>9</v>
      </c>
      <c r="AI18" s="288">
        <v>8</v>
      </c>
      <c r="AJ18" s="289">
        <v>8</v>
      </c>
      <c r="AK18" s="290">
        <v>1</v>
      </c>
      <c r="AL18" s="290">
        <v>8</v>
      </c>
      <c r="AM18" s="290">
        <v>8</v>
      </c>
      <c r="AN18" s="290"/>
      <c r="AO18" s="290">
        <v>2</v>
      </c>
      <c r="AP18" s="290"/>
      <c r="AQ18" s="326">
        <f t="shared" si="3"/>
        <v>35</v>
      </c>
      <c r="AR18" s="288"/>
      <c r="AS18" s="289"/>
      <c r="AT18" s="290"/>
      <c r="AU18" s="290"/>
      <c r="AV18" s="290"/>
      <c r="AW18" s="290"/>
      <c r="AX18" s="290"/>
      <c r="AY18" s="290"/>
      <c r="AZ18" s="333"/>
      <c r="BA18" s="288"/>
      <c r="BB18" s="289"/>
      <c r="BC18" s="290"/>
      <c r="BD18" s="290"/>
      <c r="BE18" s="290"/>
      <c r="BF18" s="290"/>
      <c r="BG18" s="290"/>
      <c r="BH18" s="290"/>
      <c r="BI18" s="326">
        <f t="shared" si="4"/>
        <v>0</v>
      </c>
      <c r="BJ18" s="288"/>
      <c r="BK18" s="289"/>
      <c r="BL18" s="290"/>
      <c r="BM18" s="290"/>
      <c r="BN18" s="290"/>
      <c r="BO18" s="290"/>
      <c r="BP18" s="290"/>
      <c r="BQ18" s="290"/>
      <c r="BR18" s="333">
        <f t="shared" si="5"/>
        <v>0</v>
      </c>
      <c r="BS18" s="288"/>
      <c r="BT18" s="289"/>
      <c r="BU18" s="290"/>
      <c r="BV18" s="290"/>
      <c r="BW18" s="290"/>
      <c r="BX18" s="290"/>
      <c r="BY18" s="290"/>
      <c r="BZ18" s="290"/>
      <c r="CA18" s="326">
        <f t="shared" si="9"/>
        <v>0</v>
      </c>
      <c r="CB18" s="291">
        <v>6</v>
      </c>
      <c r="CC18" s="292">
        <v>10</v>
      </c>
      <c r="CD18" s="293">
        <v>1</v>
      </c>
      <c r="CE18" s="293"/>
      <c r="CF18" s="293"/>
      <c r="CG18" s="293"/>
      <c r="CH18" s="293">
        <v>2</v>
      </c>
      <c r="CI18" s="293"/>
      <c r="CJ18" s="326">
        <f t="shared" si="6"/>
        <v>19</v>
      </c>
      <c r="CK18" s="285">
        <f t="shared" si="7"/>
        <v>94</v>
      </c>
      <c r="CL18" s="294"/>
      <c r="CM18" s="354">
        <f t="shared" si="8"/>
        <v>94</v>
      </c>
    </row>
    <row r="19" spans="1:94" ht="20.25" x14ac:dyDescent="0.4">
      <c r="A19" s="103">
        <v>12</v>
      </c>
      <c r="B19" s="78" t="s">
        <v>99</v>
      </c>
      <c r="C19" s="90">
        <v>2500</v>
      </c>
      <c r="D19" s="255" t="s">
        <v>110</v>
      </c>
      <c r="E19" s="11">
        <v>26</v>
      </c>
      <c r="F19" s="105" t="s">
        <v>128</v>
      </c>
      <c r="G19" s="295">
        <v>2</v>
      </c>
      <c r="H19" s="288">
        <v>6</v>
      </c>
      <c r="I19" s="289">
        <v>6</v>
      </c>
      <c r="J19" s="290">
        <v>1</v>
      </c>
      <c r="K19" s="290"/>
      <c r="L19" s="290">
        <v>6</v>
      </c>
      <c r="M19" s="290">
        <v>1</v>
      </c>
      <c r="N19" s="290"/>
      <c r="O19" s="290">
        <v>2</v>
      </c>
      <c r="P19" s="316">
        <f t="shared" si="0"/>
        <v>22</v>
      </c>
      <c r="Q19" s="288"/>
      <c r="R19" s="289"/>
      <c r="S19" s="290"/>
      <c r="T19" s="290"/>
      <c r="U19" s="290"/>
      <c r="V19" s="290"/>
      <c r="W19" s="290"/>
      <c r="X19" s="290"/>
      <c r="Y19" s="326">
        <f t="shared" si="1"/>
        <v>0</v>
      </c>
      <c r="Z19" s="288"/>
      <c r="AA19" s="289"/>
      <c r="AB19" s="290"/>
      <c r="AC19" s="290"/>
      <c r="AD19" s="290"/>
      <c r="AE19" s="290"/>
      <c r="AF19" s="290"/>
      <c r="AG19" s="290">
        <v>2</v>
      </c>
      <c r="AH19" s="333">
        <f t="shared" si="2"/>
        <v>2</v>
      </c>
      <c r="AI19" s="288">
        <v>8</v>
      </c>
      <c r="AJ19" s="289">
        <v>8</v>
      </c>
      <c r="AK19" s="290">
        <v>1</v>
      </c>
      <c r="AL19" s="290">
        <v>8</v>
      </c>
      <c r="AM19" s="290">
        <v>8</v>
      </c>
      <c r="AN19" s="290"/>
      <c r="AO19" s="290">
        <v>2</v>
      </c>
      <c r="AP19" s="290"/>
      <c r="AQ19" s="326">
        <f t="shared" si="3"/>
        <v>35</v>
      </c>
      <c r="AR19" s="288"/>
      <c r="AS19" s="289"/>
      <c r="AT19" s="290"/>
      <c r="AU19" s="290"/>
      <c r="AV19" s="290"/>
      <c r="AW19" s="290"/>
      <c r="AX19" s="290"/>
      <c r="AY19" s="290"/>
      <c r="AZ19" s="333"/>
      <c r="BA19" s="288">
        <v>8</v>
      </c>
      <c r="BB19" s="289">
        <v>8</v>
      </c>
      <c r="BC19" s="290">
        <v>1</v>
      </c>
      <c r="BD19" s="290">
        <v>6</v>
      </c>
      <c r="BE19" s="290">
        <v>6</v>
      </c>
      <c r="BF19" s="290"/>
      <c r="BG19" s="290">
        <v>2</v>
      </c>
      <c r="BH19" s="290"/>
      <c r="BI19" s="326">
        <f t="shared" si="4"/>
        <v>31</v>
      </c>
      <c r="BJ19" s="288"/>
      <c r="BK19" s="289"/>
      <c r="BL19" s="290"/>
      <c r="BM19" s="290"/>
      <c r="BN19" s="290"/>
      <c r="BO19" s="290"/>
      <c r="BP19" s="290"/>
      <c r="BQ19" s="290"/>
      <c r="BR19" s="333">
        <f t="shared" si="5"/>
        <v>0</v>
      </c>
      <c r="BS19" s="288"/>
      <c r="BT19" s="289"/>
      <c r="BU19" s="290"/>
      <c r="BV19" s="290"/>
      <c r="BW19" s="290"/>
      <c r="BX19" s="290"/>
      <c r="BY19" s="290"/>
      <c r="BZ19" s="290"/>
      <c r="CA19" s="326">
        <f t="shared" si="9"/>
        <v>0</v>
      </c>
      <c r="CB19" s="291"/>
      <c r="CC19" s="292"/>
      <c r="CD19" s="293"/>
      <c r="CE19" s="293"/>
      <c r="CF19" s="293"/>
      <c r="CG19" s="293"/>
      <c r="CH19" s="293"/>
      <c r="CI19" s="293"/>
      <c r="CJ19" s="326">
        <f t="shared" si="6"/>
        <v>0</v>
      </c>
      <c r="CK19" s="285">
        <f t="shared" si="7"/>
        <v>92</v>
      </c>
      <c r="CL19" s="294"/>
      <c r="CM19" s="354">
        <f t="shared" si="8"/>
        <v>92</v>
      </c>
    </row>
    <row r="20" spans="1:94" ht="20.25" x14ac:dyDescent="0.4">
      <c r="A20" s="14">
        <v>13</v>
      </c>
      <c r="B20" s="26" t="s">
        <v>157</v>
      </c>
      <c r="C20" s="90">
        <v>2409</v>
      </c>
      <c r="D20" s="255" t="s">
        <v>110</v>
      </c>
      <c r="E20" s="11">
        <v>100</v>
      </c>
      <c r="F20" s="105" t="s">
        <v>128</v>
      </c>
      <c r="G20" s="287">
        <v>2</v>
      </c>
      <c r="H20" s="288">
        <v>5</v>
      </c>
      <c r="I20" s="289">
        <v>5</v>
      </c>
      <c r="J20" s="290"/>
      <c r="K20" s="290">
        <v>4</v>
      </c>
      <c r="L20" s="290"/>
      <c r="M20" s="290"/>
      <c r="N20" s="290">
        <v>2</v>
      </c>
      <c r="O20" s="290">
        <v>2</v>
      </c>
      <c r="P20" s="316">
        <f t="shared" si="0"/>
        <v>18</v>
      </c>
      <c r="Q20" s="288"/>
      <c r="R20" s="289"/>
      <c r="S20" s="290"/>
      <c r="T20" s="290"/>
      <c r="U20" s="290"/>
      <c r="V20" s="290"/>
      <c r="W20" s="290"/>
      <c r="X20" s="290"/>
      <c r="Y20" s="326">
        <f t="shared" si="1"/>
        <v>0</v>
      </c>
      <c r="Z20" s="288">
        <v>5</v>
      </c>
      <c r="AA20" s="289">
        <v>5</v>
      </c>
      <c r="AB20" s="290"/>
      <c r="AC20" s="290">
        <v>5</v>
      </c>
      <c r="AD20" s="290">
        <v>1</v>
      </c>
      <c r="AE20" s="290"/>
      <c r="AF20" s="290">
        <v>2</v>
      </c>
      <c r="AG20" s="290">
        <v>2</v>
      </c>
      <c r="AH20" s="333">
        <f t="shared" si="2"/>
        <v>20</v>
      </c>
      <c r="AI20" s="288"/>
      <c r="AJ20" s="289"/>
      <c r="AK20" s="290"/>
      <c r="AL20" s="290"/>
      <c r="AM20" s="290"/>
      <c r="AN20" s="290"/>
      <c r="AO20" s="290"/>
      <c r="AP20" s="290"/>
      <c r="AQ20" s="326">
        <f t="shared" si="3"/>
        <v>0</v>
      </c>
      <c r="AR20" s="288">
        <v>6</v>
      </c>
      <c r="AS20" s="289">
        <v>6</v>
      </c>
      <c r="AT20" s="290"/>
      <c r="AU20" s="290">
        <v>2</v>
      </c>
      <c r="AV20" s="290">
        <v>5</v>
      </c>
      <c r="AW20" s="290"/>
      <c r="AX20" s="290"/>
      <c r="AY20" s="290">
        <v>2</v>
      </c>
      <c r="AZ20" s="333">
        <f>+AR20+AS20+AT20+AU20+AV20+AW20+AX20+AY20</f>
        <v>21</v>
      </c>
      <c r="BA20" s="288">
        <v>6</v>
      </c>
      <c r="BB20" s="289">
        <v>6</v>
      </c>
      <c r="BC20" s="290">
        <v>1</v>
      </c>
      <c r="BD20" s="290">
        <v>1</v>
      </c>
      <c r="BE20" s="290"/>
      <c r="BF20" s="290"/>
      <c r="BG20" s="290"/>
      <c r="BH20" s="290"/>
      <c r="BI20" s="326">
        <f t="shared" si="4"/>
        <v>14</v>
      </c>
      <c r="BJ20" s="288"/>
      <c r="BK20" s="289"/>
      <c r="BL20" s="290"/>
      <c r="BM20" s="290"/>
      <c r="BN20" s="290"/>
      <c r="BO20" s="290"/>
      <c r="BP20" s="290"/>
      <c r="BQ20" s="290"/>
      <c r="BR20" s="333">
        <f t="shared" si="5"/>
        <v>0</v>
      </c>
      <c r="BS20" s="288">
        <v>6</v>
      </c>
      <c r="BT20" s="289"/>
      <c r="BU20" s="290">
        <v>1</v>
      </c>
      <c r="BV20" s="290"/>
      <c r="BW20" s="290"/>
      <c r="BX20" s="290"/>
      <c r="BY20" s="290"/>
      <c r="BZ20" s="290">
        <v>2</v>
      </c>
      <c r="CA20" s="326">
        <f t="shared" si="9"/>
        <v>9</v>
      </c>
      <c r="CB20" s="291"/>
      <c r="CC20" s="292"/>
      <c r="CD20" s="293"/>
      <c r="CE20" s="293"/>
      <c r="CF20" s="293"/>
      <c r="CG20" s="293"/>
      <c r="CH20" s="293"/>
      <c r="CI20" s="293"/>
      <c r="CJ20" s="326">
        <f t="shared" si="6"/>
        <v>0</v>
      </c>
      <c r="CK20" s="285">
        <f t="shared" si="7"/>
        <v>84</v>
      </c>
      <c r="CL20" s="294"/>
      <c r="CM20" s="354">
        <f t="shared" si="8"/>
        <v>84</v>
      </c>
    </row>
    <row r="21" spans="1:94" ht="20.25" x14ac:dyDescent="0.4">
      <c r="A21" s="103">
        <v>14</v>
      </c>
      <c r="B21" s="10" t="s">
        <v>95</v>
      </c>
      <c r="C21" s="90">
        <v>2378</v>
      </c>
      <c r="D21" s="255" t="s">
        <v>109</v>
      </c>
      <c r="E21" s="11">
        <v>130</v>
      </c>
      <c r="F21" s="105" t="s">
        <v>128</v>
      </c>
      <c r="G21" s="287">
        <v>2</v>
      </c>
      <c r="H21" s="288">
        <v>3</v>
      </c>
      <c r="I21" s="289">
        <v>3</v>
      </c>
      <c r="J21" s="290"/>
      <c r="K21" s="290">
        <v>10</v>
      </c>
      <c r="L21" s="290"/>
      <c r="M21" s="290"/>
      <c r="N21" s="290">
        <v>2</v>
      </c>
      <c r="O21" s="290">
        <v>2</v>
      </c>
      <c r="P21" s="316">
        <f t="shared" si="0"/>
        <v>20</v>
      </c>
      <c r="Q21" s="288">
        <v>3</v>
      </c>
      <c r="R21" s="289">
        <v>2</v>
      </c>
      <c r="S21" s="290"/>
      <c r="T21" s="290"/>
      <c r="U21" s="290"/>
      <c r="V21" s="290"/>
      <c r="W21" s="290"/>
      <c r="X21" s="290">
        <v>2</v>
      </c>
      <c r="Y21" s="326">
        <f t="shared" si="1"/>
        <v>7</v>
      </c>
      <c r="Z21" s="288"/>
      <c r="AA21" s="289"/>
      <c r="AB21" s="290"/>
      <c r="AC21" s="290"/>
      <c r="AD21" s="290"/>
      <c r="AE21" s="290"/>
      <c r="AF21" s="290"/>
      <c r="AG21" s="290">
        <v>2</v>
      </c>
      <c r="AH21" s="333">
        <f t="shared" si="2"/>
        <v>2</v>
      </c>
      <c r="AI21" s="288"/>
      <c r="AJ21" s="289"/>
      <c r="AK21" s="290"/>
      <c r="AL21" s="290"/>
      <c r="AM21" s="290"/>
      <c r="AN21" s="290"/>
      <c r="AO21" s="290"/>
      <c r="AP21" s="290">
        <v>4</v>
      </c>
      <c r="AQ21" s="326">
        <f t="shared" si="3"/>
        <v>4</v>
      </c>
      <c r="AR21" s="288">
        <v>6</v>
      </c>
      <c r="AS21" s="289"/>
      <c r="AT21" s="290">
        <v>1</v>
      </c>
      <c r="AU21" s="290">
        <v>5</v>
      </c>
      <c r="AV21" s="290"/>
      <c r="AW21" s="290"/>
      <c r="AX21" s="290">
        <v>2</v>
      </c>
      <c r="AY21" s="290">
        <v>2</v>
      </c>
      <c r="AZ21" s="333">
        <f>+AR21+AS21+AT21+AU21+AV21+AW21+AX21+AY21</f>
        <v>16</v>
      </c>
      <c r="BA21" s="288">
        <v>5</v>
      </c>
      <c r="BB21" s="289">
        <v>6</v>
      </c>
      <c r="BC21" s="290"/>
      <c r="BD21" s="290">
        <v>4</v>
      </c>
      <c r="BE21" s="290">
        <v>2</v>
      </c>
      <c r="BF21" s="290"/>
      <c r="BG21" s="290">
        <v>2</v>
      </c>
      <c r="BH21" s="290">
        <v>2</v>
      </c>
      <c r="BI21" s="326">
        <f t="shared" si="4"/>
        <v>21</v>
      </c>
      <c r="BJ21" s="288"/>
      <c r="BK21" s="289"/>
      <c r="BL21" s="290"/>
      <c r="BM21" s="290"/>
      <c r="BN21" s="290"/>
      <c r="BO21" s="290"/>
      <c r="BP21" s="290"/>
      <c r="BQ21" s="290">
        <v>2</v>
      </c>
      <c r="BR21" s="333">
        <f t="shared" si="5"/>
        <v>2</v>
      </c>
      <c r="BS21" s="288"/>
      <c r="BT21" s="289"/>
      <c r="BU21" s="290"/>
      <c r="BV21" s="290"/>
      <c r="BW21" s="290"/>
      <c r="BX21" s="290"/>
      <c r="BY21" s="290"/>
      <c r="BZ21" s="290"/>
      <c r="CA21" s="326">
        <f t="shared" si="9"/>
        <v>0</v>
      </c>
      <c r="CB21" s="291"/>
      <c r="CC21" s="292"/>
      <c r="CD21" s="293"/>
      <c r="CE21" s="293"/>
      <c r="CF21" s="293"/>
      <c r="CG21" s="293"/>
      <c r="CH21" s="293"/>
      <c r="CI21" s="293"/>
      <c r="CJ21" s="326">
        <f t="shared" si="6"/>
        <v>0</v>
      </c>
      <c r="CK21" s="285">
        <f t="shared" si="7"/>
        <v>74</v>
      </c>
      <c r="CL21" s="294"/>
      <c r="CM21" s="354">
        <f t="shared" si="8"/>
        <v>74</v>
      </c>
    </row>
    <row r="22" spans="1:94" ht="20.25" x14ac:dyDescent="0.4">
      <c r="A22" s="103">
        <v>15</v>
      </c>
      <c r="B22" s="10" t="s">
        <v>183</v>
      </c>
      <c r="C22" s="89">
        <v>3778</v>
      </c>
      <c r="D22" s="255" t="s">
        <v>112</v>
      </c>
      <c r="E22" s="11">
        <v>135</v>
      </c>
      <c r="F22" s="105" t="s">
        <v>184</v>
      </c>
      <c r="G22" s="287"/>
      <c r="H22" s="288"/>
      <c r="I22" s="289"/>
      <c r="J22" s="290"/>
      <c r="K22" s="290"/>
      <c r="L22" s="290"/>
      <c r="M22" s="290"/>
      <c r="N22" s="290"/>
      <c r="O22" s="290"/>
      <c r="P22" s="316"/>
      <c r="Q22" s="288"/>
      <c r="R22" s="289"/>
      <c r="S22" s="290"/>
      <c r="T22" s="290"/>
      <c r="U22" s="290"/>
      <c r="V22" s="290"/>
      <c r="W22" s="290"/>
      <c r="X22" s="290"/>
      <c r="Y22" s="326"/>
      <c r="Z22" s="288"/>
      <c r="AA22" s="289"/>
      <c r="AB22" s="290"/>
      <c r="AC22" s="290"/>
      <c r="AD22" s="290"/>
      <c r="AE22" s="290"/>
      <c r="AF22" s="290"/>
      <c r="AG22" s="290"/>
      <c r="AH22" s="333"/>
      <c r="AI22" s="288"/>
      <c r="AJ22" s="289"/>
      <c r="AK22" s="290"/>
      <c r="AL22" s="290"/>
      <c r="AM22" s="290"/>
      <c r="AN22" s="290"/>
      <c r="AO22" s="290"/>
      <c r="AP22" s="290"/>
      <c r="AQ22" s="326"/>
      <c r="AR22" s="288"/>
      <c r="AS22" s="289"/>
      <c r="AT22" s="290"/>
      <c r="AU22" s="290"/>
      <c r="AV22" s="290"/>
      <c r="AW22" s="290"/>
      <c r="AX22" s="290"/>
      <c r="AY22" s="290"/>
      <c r="AZ22" s="333"/>
      <c r="BA22" s="288"/>
      <c r="BB22" s="289"/>
      <c r="BC22" s="290"/>
      <c r="BD22" s="290"/>
      <c r="BE22" s="290"/>
      <c r="BF22" s="290"/>
      <c r="BG22" s="290"/>
      <c r="BH22" s="290"/>
      <c r="BI22" s="326"/>
      <c r="BJ22" s="288">
        <v>6</v>
      </c>
      <c r="BK22" s="289">
        <v>6</v>
      </c>
      <c r="BL22" s="290"/>
      <c r="BM22" s="290">
        <v>5</v>
      </c>
      <c r="BN22" s="290">
        <v>4</v>
      </c>
      <c r="BO22" s="290"/>
      <c r="BP22" s="290">
        <v>2</v>
      </c>
      <c r="BQ22" s="290">
        <v>2</v>
      </c>
      <c r="BR22" s="333">
        <f t="shared" si="5"/>
        <v>25</v>
      </c>
      <c r="BS22" s="288">
        <v>6</v>
      </c>
      <c r="BT22" s="289">
        <v>4</v>
      </c>
      <c r="BU22" s="290"/>
      <c r="BV22" s="290">
        <v>2</v>
      </c>
      <c r="BW22" s="290"/>
      <c r="BX22" s="290"/>
      <c r="BY22" s="290"/>
      <c r="BZ22" s="290"/>
      <c r="CA22" s="326">
        <f t="shared" si="9"/>
        <v>12</v>
      </c>
      <c r="CB22" s="291">
        <v>4</v>
      </c>
      <c r="CC22" s="292">
        <v>8</v>
      </c>
      <c r="CD22" s="293"/>
      <c r="CE22" s="293"/>
      <c r="CF22" s="293">
        <v>10</v>
      </c>
      <c r="CG22" s="293"/>
      <c r="CH22" s="293"/>
      <c r="CI22" s="293"/>
      <c r="CJ22" s="326">
        <f t="shared" si="6"/>
        <v>22</v>
      </c>
      <c r="CK22" s="285">
        <f t="shared" si="7"/>
        <v>59</v>
      </c>
      <c r="CL22" s="294"/>
      <c r="CM22" s="354">
        <f t="shared" si="8"/>
        <v>59</v>
      </c>
    </row>
    <row r="23" spans="1:94" ht="20.25" hidden="1" x14ac:dyDescent="0.4">
      <c r="A23" s="14">
        <v>16</v>
      </c>
      <c r="B23" s="10" t="s">
        <v>106</v>
      </c>
      <c r="C23" s="89"/>
      <c r="D23" s="255" t="s">
        <v>112</v>
      </c>
      <c r="E23" s="11">
        <v>132</v>
      </c>
      <c r="F23" s="105" t="s">
        <v>128</v>
      </c>
      <c r="G23" s="287"/>
      <c r="H23" s="288"/>
      <c r="I23" s="289"/>
      <c r="J23" s="290"/>
      <c r="K23" s="290"/>
      <c r="L23" s="290"/>
      <c r="M23" s="290"/>
      <c r="N23" s="290"/>
      <c r="O23" s="290"/>
      <c r="P23" s="316">
        <f>+H23+I23+J23+K23+L23+M23+N23+O23</f>
        <v>0</v>
      </c>
      <c r="Q23" s="288"/>
      <c r="R23" s="289"/>
      <c r="S23" s="290"/>
      <c r="T23" s="290"/>
      <c r="U23" s="290"/>
      <c r="V23" s="290"/>
      <c r="W23" s="290"/>
      <c r="X23" s="290"/>
      <c r="Y23" s="326">
        <f>+Q23+R23+S23+T23+U23+V23+W23+X23</f>
        <v>0</v>
      </c>
      <c r="Z23" s="288"/>
      <c r="AA23" s="289"/>
      <c r="AB23" s="290"/>
      <c r="AC23" s="290"/>
      <c r="AD23" s="290"/>
      <c r="AE23" s="290"/>
      <c r="AF23" s="290"/>
      <c r="AG23" s="290"/>
      <c r="AH23" s="333">
        <f>+Z23+AA23+AB23+AC23+AD23+AE23+AF23+AG23</f>
        <v>0</v>
      </c>
      <c r="AI23" s="288"/>
      <c r="AJ23" s="289"/>
      <c r="AK23" s="290"/>
      <c r="AL23" s="290"/>
      <c r="AM23" s="290"/>
      <c r="AN23" s="290"/>
      <c r="AO23" s="290"/>
      <c r="AP23" s="290"/>
      <c r="AQ23" s="326">
        <f>+AI23+AJ23+AK23+AL23+AM23+AN23+AO23+AP23</f>
        <v>0</v>
      </c>
      <c r="AR23" s="288"/>
      <c r="AS23" s="289"/>
      <c r="AT23" s="290"/>
      <c r="AU23" s="290"/>
      <c r="AV23" s="290"/>
      <c r="AW23" s="290"/>
      <c r="AX23" s="290"/>
      <c r="AY23" s="290"/>
      <c r="AZ23" s="333">
        <f>+AR23+AS23+AT23+AU23+AV23+AW23+AX23+AY23</f>
        <v>0</v>
      </c>
      <c r="BA23" s="288"/>
      <c r="BB23" s="289"/>
      <c r="BC23" s="290"/>
      <c r="BD23" s="290"/>
      <c r="BE23" s="290"/>
      <c r="BF23" s="290"/>
      <c r="BG23" s="290"/>
      <c r="BH23" s="290"/>
      <c r="BI23" s="326">
        <f>+BA23+BB23+BC23+BD23+BE23+BF23+BG23+BH23</f>
        <v>0</v>
      </c>
      <c r="BJ23" s="288"/>
      <c r="BK23" s="289"/>
      <c r="BL23" s="290"/>
      <c r="BM23" s="290"/>
      <c r="BN23" s="290"/>
      <c r="BO23" s="290"/>
      <c r="BP23" s="290"/>
      <c r="BQ23" s="290"/>
      <c r="BR23" s="333">
        <f t="shared" si="5"/>
        <v>0</v>
      </c>
      <c r="BS23" s="288"/>
      <c r="BT23" s="289"/>
      <c r="BU23" s="290"/>
      <c r="BV23" s="290"/>
      <c r="BW23" s="290"/>
      <c r="BX23" s="290"/>
      <c r="BY23" s="290"/>
      <c r="BZ23" s="290"/>
      <c r="CA23" s="326">
        <f t="shared" si="9"/>
        <v>0</v>
      </c>
      <c r="CB23" s="291"/>
      <c r="CC23" s="292"/>
      <c r="CD23" s="293"/>
      <c r="CE23" s="293"/>
      <c r="CF23" s="293"/>
      <c r="CG23" s="293"/>
      <c r="CH23" s="293"/>
      <c r="CI23" s="293"/>
      <c r="CJ23" s="326">
        <f t="shared" si="6"/>
        <v>0</v>
      </c>
      <c r="CK23" s="285">
        <f t="shared" si="7"/>
        <v>0</v>
      </c>
      <c r="CL23" s="294"/>
      <c r="CM23" s="354">
        <f t="shared" si="8"/>
        <v>0</v>
      </c>
    </row>
    <row r="24" spans="1:94" ht="20.25" hidden="1" x14ac:dyDescent="0.4">
      <c r="A24" s="14">
        <v>17</v>
      </c>
      <c r="B24" s="10" t="s">
        <v>107</v>
      </c>
      <c r="C24" s="89"/>
      <c r="D24" s="255" t="s">
        <v>111</v>
      </c>
      <c r="E24" s="11">
        <v>141</v>
      </c>
      <c r="F24" s="105" t="s">
        <v>128</v>
      </c>
      <c r="G24" s="287"/>
      <c r="H24" s="288"/>
      <c r="I24" s="289"/>
      <c r="J24" s="290"/>
      <c r="K24" s="290"/>
      <c r="L24" s="290"/>
      <c r="M24" s="290"/>
      <c r="N24" s="290"/>
      <c r="O24" s="290"/>
      <c r="P24" s="316">
        <f>+H24+I24+J24+K24+L24+M24+N24+O24</f>
        <v>0</v>
      </c>
      <c r="Q24" s="288"/>
      <c r="R24" s="289"/>
      <c r="S24" s="290"/>
      <c r="T24" s="290"/>
      <c r="U24" s="290"/>
      <c r="V24" s="290"/>
      <c r="W24" s="290"/>
      <c r="X24" s="290"/>
      <c r="Y24" s="326">
        <f>+Q24+R24+S24+T24+U24+V24+W24+X24</f>
        <v>0</v>
      </c>
      <c r="Z24" s="288"/>
      <c r="AA24" s="289"/>
      <c r="AB24" s="290"/>
      <c r="AC24" s="290"/>
      <c r="AD24" s="290"/>
      <c r="AE24" s="290"/>
      <c r="AF24" s="290"/>
      <c r="AG24" s="290"/>
      <c r="AH24" s="333">
        <f>+Z24+AA24+AB24+AC24+AD24+AE24+AF24+AG24</f>
        <v>0</v>
      </c>
      <c r="AI24" s="288"/>
      <c r="AJ24" s="289"/>
      <c r="AK24" s="290"/>
      <c r="AL24" s="290"/>
      <c r="AM24" s="290"/>
      <c r="AN24" s="290"/>
      <c r="AO24" s="290"/>
      <c r="AP24" s="290"/>
      <c r="AQ24" s="326">
        <f>+AI24+AJ24+AK24+AL24+AM24+AN24+AO24+AP24</f>
        <v>0</v>
      </c>
      <c r="AR24" s="288"/>
      <c r="AS24" s="289"/>
      <c r="AT24" s="290"/>
      <c r="AU24" s="290"/>
      <c r="AV24" s="290"/>
      <c r="AW24" s="290"/>
      <c r="AX24" s="290"/>
      <c r="AY24" s="290"/>
      <c r="AZ24" s="333">
        <f>+AR24+AS24+AT24+AU24+AV24+AW24+AX24+AY24</f>
        <v>0</v>
      </c>
      <c r="BA24" s="288"/>
      <c r="BB24" s="289"/>
      <c r="BC24" s="290"/>
      <c r="BD24" s="290"/>
      <c r="BE24" s="290"/>
      <c r="BF24" s="290"/>
      <c r="BG24" s="290"/>
      <c r="BH24" s="290"/>
      <c r="BI24" s="326">
        <f>+BA24+BB24+BC24+BD24+BE24+BF24+BG24+BH24</f>
        <v>0</v>
      </c>
      <c r="BJ24" s="288"/>
      <c r="BK24" s="289"/>
      <c r="BL24" s="290"/>
      <c r="BM24" s="290"/>
      <c r="BN24" s="290"/>
      <c r="BO24" s="290"/>
      <c r="BP24" s="290"/>
      <c r="BQ24" s="290"/>
      <c r="BR24" s="333">
        <f t="shared" si="5"/>
        <v>0</v>
      </c>
      <c r="BS24" s="288"/>
      <c r="BT24" s="289"/>
      <c r="BU24" s="290"/>
      <c r="BV24" s="290"/>
      <c r="BW24" s="290"/>
      <c r="BX24" s="290"/>
      <c r="BY24" s="290"/>
      <c r="BZ24" s="290"/>
      <c r="CA24" s="326">
        <f t="shared" si="9"/>
        <v>0</v>
      </c>
      <c r="CB24" s="291"/>
      <c r="CC24" s="292"/>
      <c r="CD24" s="293"/>
      <c r="CE24" s="293"/>
      <c r="CF24" s="293"/>
      <c r="CG24" s="293"/>
      <c r="CH24" s="293"/>
      <c r="CI24" s="293"/>
      <c r="CJ24" s="326">
        <f t="shared" si="6"/>
        <v>0</v>
      </c>
      <c r="CK24" s="285">
        <f t="shared" si="7"/>
        <v>0</v>
      </c>
      <c r="CL24" s="294"/>
      <c r="CM24" s="354">
        <f t="shared" si="8"/>
        <v>0</v>
      </c>
    </row>
    <row r="25" spans="1:94" ht="20.25" x14ac:dyDescent="0.4">
      <c r="A25" s="14">
        <v>16</v>
      </c>
      <c r="B25" s="10" t="s">
        <v>88</v>
      </c>
      <c r="C25" s="90">
        <v>1893</v>
      </c>
      <c r="D25" s="256" t="s">
        <v>110</v>
      </c>
      <c r="E25" s="11">
        <v>108</v>
      </c>
      <c r="F25" s="105" t="s">
        <v>128</v>
      </c>
      <c r="G25" s="287">
        <v>2</v>
      </c>
      <c r="H25" s="288">
        <v>3</v>
      </c>
      <c r="I25" s="289">
        <v>3</v>
      </c>
      <c r="J25" s="290"/>
      <c r="K25" s="290">
        <v>1</v>
      </c>
      <c r="L25" s="290">
        <v>2</v>
      </c>
      <c r="M25" s="290"/>
      <c r="N25" s="290"/>
      <c r="O25" s="290">
        <v>2</v>
      </c>
      <c r="P25" s="316">
        <f>+H25+I25+J25+K25+L25+M25+N25+O25</f>
        <v>11</v>
      </c>
      <c r="Q25" s="288">
        <v>5</v>
      </c>
      <c r="R25" s="289">
        <v>4</v>
      </c>
      <c r="S25" s="290"/>
      <c r="T25" s="290">
        <v>4</v>
      </c>
      <c r="U25" s="290">
        <v>4</v>
      </c>
      <c r="V25" s="290"/>
      <c r="W25" s="290">
        <v>2</v>
      </c>
      <c r="X25" s="290">
        <v>2</v>
      </c>
      <c r="Y25" s="326">
        <f>+Q25+R25+S25+T25+U25+V25+W25+X25</f>
        <v>21</v>
      </c>
      <c r="Z25" s="288"/>
      <c r="AA25" s="289"/>
      <c r="AB25" s="290"/>
      <c r="AC25" s="290"/>
      <c r="AD25" s="290"/>
      <c r="AE25" s="290"/>
      <c r="AF25" s="290"/>
      <c r="AG25" s="290">
        <v>2</v>
      </c>
      <c r="AH25" s="333">
        <f>+Z25+AA25+AB25+AC25+AD25+AE25+AF25+AG25</f>
        <v>2</v>
      </c>
      <c r="AI25" s="288">
        <v>6</v>
      </c>
      <c r="AJ25" s="289">
        <v>6</v>
      </c>
      <c r="AK25" s="290"/>
      <c r="AL25" s="290">
        <v>2</v>
      </c>
      <c r="AM25" s="290">
        <v>2</v>
      </c>
      <c r="AN25" s="290"/>
      <c r="AO25" s="290">
        <v>2</v>
      </c>
      <c r="AP25" s="290"/>
      <c r="AQ25" s="326">
        <f>+AI25+AJ25+AK25+AL25+AM25+AN25+AO25+AP25</f>
        <v>18</v>
      </c>
      <c r="AR25" s="288"/>
      <c r="AS25" s="289"/>
      <c r="AT25" s="290"/>
      <c r="AU25" s="290"/>
      <c r="AV25" s="290"/>
      <c r="AW25" s="290"/>
      <c r="AX25" s="290"/>
      <c r="AY25" s="290"/>
      <c r="AZ25" s="333"/>
      <c r="BA25" s="288"/>
      <c r="BB25" s="289"/>
      <c r="BC25" s="290"/>
      <c r="BD25" s="290"/>
      <c r="BE25" s="290"/>
      <c r="BF25" s="290"/>
      <c r="BG25" s="290"/>
      <c r="BH25" s="290"/>
      <c r="BI25" s="326">
        <f>+BA25+BB25+BC25+BD25+BE25+BF25+BG25+BH25</f>
        <v>0</v>
      </c>
      <c r="BJ25" s="288"/>
      <c r="BK25" s="289"/>
      <c r="BL25" s="290"/>
      <c r="BM25" s="290"/>
      <c r="BN25" s="290"/>
      <c r="BO25" s="290"/>
      <c r="BP25" s="290"/>
      <c r="BQ25" s="290"/>
      <c r="BR25" s="333">
        <f t="shared" si="5"/>
        <v>0</v>
      </c>
      <c r="BS25" s="288"/>
      <c r="BT25" s="289"/>
      <c r="BU25" s="290"/>
      <c r="BV25" s="290"/>
      <c r="BW25" s="290"/>
      <c r="BX25" s="290"/>
      <c r="BY25" s="290"/>
      <c r="BZ25" s="290"/>
      <c r="CA25" s="326">
        <f t="shared" si="9"/>
        <v>0</v>
      </c>
      <c r="CB25" s="291"/>
      <c r="CC25" s="292"/>
      <c r="CD25" s="293"/>
      <c r="CE25" s="293"/>
      <c r="CF25" s="293"/>
      <c r="CG25" s="293"/>
      <c r="CH25" s="293"/>
      <c r="CI25" s="293"/>
      <c r="CJ25" s="326">
        <f t="shared" si="6"/>
        <v>0</v>
      </c>
      <c r="CK25" s="285">
        <f t="shared" si="7"/>
        <v>54</v>
      </c>
      <c r="CL25" s="294"/>
      <c r="CM25" s="354">
        <f t="shared" si="8"/>
        <v>54</v>
      </c>
    </row>
    <row r="26" spans="1:94" ht="20.25" x14ac:dyDescent="0.4">
      <c r="A26" s="103">
        <v>17</v>
      </c>
      <c r="B26" s="10" t="s">
        <v>173</v>
      </c>
      <c r="C26" s="90">
        <v>5931</v>
      </c>
      <c r="D26" s="255" t="s">
        <v>111</v>
      </c>
      <c r="E26" s="11">
        <v>63</v>
      </c>
      <c r="F26" s="105" t="s">
        <v>128</v>
      </c>
      <c r="G26" s="287"/>
      <c r="H26" s="288"/>
      <c r="I26" s="289"/>
      <c r="J26" s="290"/>
      <c r="K26" s="290"/>
      <c r="L26" s="290"/>
      <c r="M26" s="290"/>
      <c r="N26" s="290"/>
      <c r="O26" s="290"/>
      <c r="P26" s="316"/>
      <c r="Q26" s="288"/>
      <c r="R26" s="289"/>
      <c r="S26" s="290"/>
      <c r="T26" s="290"/>
      <c r="U26" s="290"/>
      <c r="V26" s="290"/>
      <c r="W26" s="290"/>
      <c r="X26" s="290"/>
      <c r="Y26" s="326"/>
      <c r="Z26" s="288"/>
      <c r="AA26" s="289"/>
      <c r="AB26" s="290"/>
      <c r="AC26" s="290"/>
      <c r="AD26" s="290"/>
      <c r="AE26" s="290"/>
      <c r="AF26" s="290"/>
      <c r="AG26" s="290"/>
      <c r="AH26" s="333"/>
      <c r="AI26" s="288"/>
      <c r="AJ26" s="289"/>
      <c r="AK26" s="290"/>
      <c r="AL26" s="290"/>
      <c r="AM26" s="290"/>
      <c r="AN26" s="290"/>
      <c r="AO26" s="290"/>
      <c r="AP26" s="290"/>
      <c r="AQ26" s="326"/>
      <c r="AR26" s="288"/>
      <c r="AS26" s="289"/>
      <c r="AT26" s="290"/>
      <c r="AU26" s="290"/>
      <c r="AV26" s="290"/>
      <c r="AW26" s="290"/>
      <c r="AX26" s="290"/>
      <c r="AY26" s="290"/>
      <c r="AZ26" s="333"/>
      <c r="BA26" s="288">
        <v>6</v>
      </c>
      <c r="BB26" s="289">
        <v>5</v>
      </c>
      <c r="BC26" s="290"/>
      <c r="BD26" s="290">
        <v>10</v>
      </c>
      <c r="BE26" s="290">
        <v>10</v>
      </c>
      <c r="BF26" s="290"/>
      <c r="BG26" s="290">
        <v>2</v>
      </c>
      <c r="BH26" s="290"/>
      <c r="BI26" s="326">
        <f>+BA26+BB26+BC26+BD26+BE26+BF26+BG26+BH26</f>
        <v>33</v>
      </c>
      <c r="BJ26" s="288"/>
      <c r="BK26" s="289"/>
      <c r="BL26" s="290"/>
      <c r="BM26" s="290"/>
      <c r="BN26" s="290"/>
      <c r="BO26" s="290"/>
      <c r="BP26" s="290"/>
      <c r="BQ26" s="290"/>
      <c r="BR26" s="333">
        <f t="shared" si="5"/>
        <v>0</v>
      </c>
      <c r="BS26" s="288"/>
      <c r="BT26" s="289"/>
      <c r="BU26" s="290"/>
      <c r="BV26" s="290"/>
      <c r="BW26" s="290"/>
      <c r="BX26" s="290"/>
      <c r="BY26" s="290"/>
      <c r="BZ26" s="290"/>
      <c r="CA26" s="326">
        <f t="shared" si="9"/>
        <v>0</v>
      </c>
      <c r="CB26" s="291">
        <v>6</v>
      </c>
      <c r="CC26" s="292">
        <v>10</v>
      </c>
      <c r="CD26" s="293"/>
      <c r="CE26" s="293"/>
      <c r="CF26" s="293">
        <v>1</v>
      </c>
      <c r="CG26" s="293"/>
      <c r="CH26" s="293">
        <v>2</v>
      </c>
      <c r="CI26" s="293"/>
      <c r="CJ26" s="326">
        <f t="shared" si="6"/>
        <v>19</v>
      </c>
      <c r="CK26" s="285">
        <f t="shared" si="7"/>
        <v>52</v>
      </c>
      <c r="CL26" s="294"/>
      <c r="CM26" s="354">
        <f t="shared" si="8"/>
        <v>52</v>
      </c>
    </row>
    <row r="27" spans="1:94" ht="20.25" x14ac:dyDescent="0.4">
      <c r="A27" s="103" t="s">
        <v>134</v>
      </c>
      <c r="B27" s="10" t="s">
        <v>136</v>
      </c>
      <c r="C27" s="90">
        <v>5899</v>
      </c>
      <c r="D27" s="255" t="s">
        <v>109</v>
      </c>
      <c r="E27" s="11">
        <v>125</v>
      </c>
      <c r="F27" s="105" t="s">
        <v>128</v>
      </c>
      <c r="G27" s="287"/>
      <c r="H27" s="288">
        <v>4</v>
      </c>
      <c r="I27" s="289">
        <v>5</v>
      </c>
      <c r="J27" s="290"/>
      <c r="K27" s="290">
        <v>5</v>
      </c>
      <c r="L27" s="290">
        <v>3</v>
      </c>
      <c r="M27" s="290"/>
      <c r="N27" s="290">
        <v>2</v>
      </c>
      <c r="O27" s="290"/>
      <c r="P27" s="316">
        <f>+H27+I27+J27+K27+L27+M27+N27+O27</f>
        <v>19</v>
      </c>
      <c r="Q27" s="288">
        <v>4</v>
      </c>
      <c r="R27" s="289">
        <v>3</v>
      </c>
      <c r="S27" s="290"/>
      <c r="T27" s="290"/>
      <c r="U27" s="290"/>
      <c r="V27" s="290"/>
      <c r="W27" s="290"/>
      <c r="X27" s="290"/>
      <c r="Y27" s="326">
        <f>+Q27+R27+S27+T27+U27+V27+W27+X27</f>
        <v>7</v>
      </c>
      <c r="Z27" s="288"/>
      <c r="AA27" s="289"/>
      <c r="AB27" s="290"/>
      <c r="AC27" s="290"/>
      <c r="AD27" s="290"/>
      <c r="AE27" s="290"/>
      <c r="AF27" s="290"/>
      <c r="AG27" s="290"/>
      <c r="AH27" s="333">
        <f>+Z27+AA27+AB27+AC27+AD27+AE27+AF27+AG27</f>
        <v>0</v>
      </c>
      <c r="AI27" s="288"/>
      <c r="AJ27" s="289"/>
      <c r="AK27" s="290"/>
      <c r="AL27" s="290"/>
      <c r="AM27" s="290"/>
      <c r="AN27" s="290"/>
      <c r="AO27" s="290"/>
      <c r="AP27" s="290"/>
      <c r="AQ27" s="326">
        <f>+AI27+AJ27+AK27+AL27+AM27+AN27+AO27+AP27</f>
        <v>0</v>
      </c>
      <c r="AR27" s="288"/>
      <c r="AS27" s="289"/>
      <c r="AT27" s="290"/>
      <c r="AU27" s="290"/>
      <c r="AV27" s="290"/>
      <c r="AW27" s="290"/>
      <c r="AX27" s="290"/>
      <c r="AY27" s="290"/>
      <c r="AZ27" s="333"/>
      <c r="BA27" s="288"/>
      <c r="BB27" s="289"/>
      <c r="BC27" s="290"/>
      <c r="BD27" s="290"/>
      <c r="BE27" s="290"/>
      <c r="BF27" s="290"/>
      <c r="BG27" s="290"/>
      <c r="BH27" s="290"/>
      <c r="BI27" s="326">
        <f>+BA27+BB27+BC27+BD27+BE27+BF27+BG27+BH27</f>
        <v>0</v>
      </c>
      <c r="BJ27" s="288"/>
      <c r="BK27" s="289"/>
      <c r="BL27" s="290"/>
      <c r="BM27" s="290"/>
      <c r="BN27" s="290"/>
      <c r="BO27" s="290"/>
      <c r="BP27" s="290"/>
      <c r="BQ27" s="290"/>
      <c r="BR27" s="333">
        <f t="shared" si="5"/>
        <v>0</v>
      </c>
      <c r="BS27" s="288"/>
      <c r="BT27" s="289"/>
      <c r="BU27" s="290"/>
      <c r="BV27" s="290"/>
      <c r="BW27" s="290"/>
      <c r="BX27" s="290"/>
      <c r="BY27" s="290"/>
      <c r="BZ27" s="290"/>
      <c r="CA27" s="326">
        <f t="shared" si="9"/>
        <v>0</v>
      </c>
      <c r="CB27" s="291">
        <v>5</v>
      </c>
      <c r="CC27" s="292">
        <v>6</v>
      </c>
      <c r="CD27" s="293"/>
      <c r="CE27" s="293"/>
      <c r="CF27" s="293">
        <v>8</v>
      </c>
      <c r="CG27" s="293"/>
      <c r="CH27" s="293">
        <v>2</v>
      </c>
      <c r="CI27" s="293"/>
      <c r="CJ27" s="326">
        <f t="shared" si="6"/>
        <v>21</v>
      </c>
      <c r="CK27" s="285">
        <f t="shared" si="7"/>
        <v>47</v>
      </c>
      <c r="CL27" s="294"/>
      <c r="CM27" s="354">
        <f t="shared" si="8"/>
        <v>47</v>
      </c>
    </row>
    <row r="28" spans="1:94" ht="20.25" x14ac:dyDescent="0.4">
      <c r="A28" s="103">
        <v>19</v>
      </c>
      <c r="B28" s="10" t="s">
        <v>187</v>
      </c>
      <c r="C28" s="90">
        <v>100615</v>
      </c>
      <c r="D28" s="255" t="s">
        <v>109</v>
      </c>
      <c r="E28" s="11">
        <v>23</v>
      </c>
      <c r="F28" s="105" t="s">
        <v>128</v>
      </c>
      <c r="G28" s="287"/>
      <c r="H28" s="288"/>
      <c r="I28" s="289"/>
      <c r="J28" s="290"/>
      <c r="K28" s="290"/>
      <c r="L28" s="290"/>
      <c r="M28" s="290"/>
      <c r="N28" s="290"/>
      <c r="O28" s="290"/>
      <c r="P28" s="316"/>
      <c r="Q28" s="288"/>
      <c r="R28" s="289"/>
      <c r="S28" s="290"/>
      <c r="T28" s="290"/>
      <c r="U28" s="290"/>
      <c r="V28" s="290"/>
      <c r="W28" s="290"/>
      <c r="X28" s="290"/>
      <c r="Y28" s="326"/>
      <c r="Z28" s="288"/>
      <c r="AA28" s="289"/>
      <c r="AB28" s="290"/>
      <c r="AC28" s="290"/>
      <c r="AD28" s="290"/>
      <c r="AE28" s="290"/>
      <c r="AF28" s="290"/>
      <c r="AG28" s="290"/>
      <c r="AH28" s="333"/>
      <c r="AI28" s="288"/>
      <c r="AJ28" s="289"/>
      <c r="AK28" s="290"/>
      <c r="AL28" s="290"/>
      <c r="AM28" s="290"/>
      <c r="AN28" s="290"/>
      <c r="AO28" s="290"/>
      <c r="AP28" s="290"/>
      <c r="AQ28" s="326"/>
      <c r="AR28" s="288"/>
      <c r="AS28" s="289"/>
      <c r="AT28" s="290"/>
      <c r="AU28" s="290"/>
      <c r="AV28" s="290"/>
      <c r="AW28" s="290"/>
      <c r="AX28" s="290"/>
      <c r="AY28" s="290"/>
      <c r="AZ28" s="333"/>
      <c r="BA28" s="288"/>
      <c r="BB28" s="289"/>
      <c r="BC28" s="290"/>
      <c r="BD28" s="290"/>
      <c r="BE28" s="290"/>
      <c r="BF28" s="290"/>
      <c r="BG28" s="290"/>
      <c r="BH28" s="290"/>
      <c r="BI28" s="326"/>
      <c r="BJ28" s="288"/>
      <c r="BK28" s="289"/>
      <c r="BL28" s="290"/>
      <c r="BM28" s="290"/>
      <c r="BN28" s="290"/>
      <c r="BO28" s="290"/>
      <c r="BP28" s="290"/>
      <c r="BQ28" s="290"/>
      <c r="BR28" s="333"/>
      <c r="BS28" s="288">
        <v>10</v>
      </c>
      <c r="BT28" s="289">
        <v>10</v>
      </c>
      <c r="BU28" s="290">
        <v>1</v>
      </c>
      <c r="BV28" s="290">
        <v>10</v>
      </c>
      <c r="BW28" s="290"/>
      <c r="BX28" s="290"/>
      <c r="BY28" s="290">
        <v>2</v>
      </c>
      <c r="BZ28" s="290"/>
      <c r="CA28" s="326">
        <f t="shared" si="9"/>
        <v>33</v>
      </c>
      <c r="CB28" s="291"/>
      <c r="CC28" s="292"/>
      <c r="CD28" s="293"/>
      <c r="CE28" s="293"/>
      <c r="CF28" s="293"/>
      <c r="CG28" s="293"/>
      <c r="CH28" s="293"/>
      <c r="CI28" s="293"/>
      <c r="CJ28" s="326">
        <f t="shared" si="6"/>
        <v>0</v>
      </c>
      <c r="CK28" s="285">
        <f t="shared" si="7"/>
        <v>33</v>
      </c>
      <c r="CL28" s="294"/>
      <c r="CM28" s="354">
        <f t="shared" si="8"/>
        <v>33</v>
      </c>
      <c r="CP28">
        <v>4</v>
      </c>
    </row>
    <row r="29" spans="1:94" ht="20.25" x14ac:dyDescent="0.4">
      <c r="A29" s="103" t="s">
        <v>134</v>
      </c>
      <c r="B29" s="10" t="s">
        <v>192</v>
      </c>
      <c r="C29" s="90">
        <v>5896</v>
      </c>
      <c r="D29" s="255"/>
      <c r="E29" s="11"/>
      <c r="F29" s="105"/>
      <c r="G29" s="287"/>
      <c r="H29" s="288"/>
      <c r="I29" s="289"/>
      <c r="J29" s="290"/>
      <c r="K29" s="290"/>
      <c r="L29" s="290"/>
      <c r="M29" s="290"/>
      <c r="N29" s="290"/>
      <c r="O29" s="290"/>
      <c r="P29" s="316"/>
      <c r="Q29" s="288"/>
      <c r="R29" s="289"/>
      <c r="S29" s="290"/>
      <c r="T29" s="290"/>
      <c r="U29" s="290"/>
      <c r="V29" s="290"/>
      <c r="W29" s="290"/>
      <c r="X29" s="290"/>
      <c r="Y29" s="326"/>
      <c r="Z29" s="288"/>
      <c r="AA29" s="289"/>
      <c r="AB29" s="290"/>
      <c r="AC29" s="290"/>
      <c r="AD29" s="290"/>
      <c r="AE29" s="290"/>
      <c r="AF29" s="290"/>
      <c r="AG29" s="290"/>
      <c r="AH29" s="333"/>
      <c r="AI29" s="288"/>
      <c r="AJ29" s="289"/>
      <c r="AK29" s="290"/>
      <c r="AL29" s="290"/>
      <c r="AM29" s="290"/>
      <c r="AN29" s="290"/>
      <c r="AO29" s="290"/>
      <c r="AP29" s="290"/>
      <c r="AQ29" s="326"/>
      <c r="AR29" s="288"/>
      <c r="AS29" s="289"/>
      <c r="AT29" s="290"/>
      <c r="AU29" s="290"/>
      <c r="AV29" s="290"/>
      <c r="AW29" s="290"/>
      <c r="AX29" s="290"/>
      <c r="AY29" s="290"/>
      <c r="AZ29" s="333"/>
      <c r="BA29" s="288"/>
      <c r="BB29" s="289"/>
      <c r="BC29" s="290"/>
      <c r="BD29" s="290"/>
      <c r="BE29" s="290"/>
      <c r="BF29" s="290"/>
      <c r="BG29" s="290"/>
      <c r="BH29" s="290"/>
      <c r="BI29" s="326"/>
      <c r="BJ29" s="288"/>
      <c r="BK29" s="289"/>
      <c r="BL29" s="290"/>
      <c r="BM29" s="290"/>
      <c r="BN29" s="290"/>
      <c r="BO29" s="290"/>
      <c r="BP29" s="290"/>
      <c r="BQ29" s="290"/>
      <c r="BR29" s="333"/>
      <c r="BS29" s="288"/>
      <c r="BT29" s="289"/>
      <c r="BU29" s="290"/>
      <c r="BV29" s="290"/>
      <c r="BW29" s="290"/>
      <c r="BX29" s="290"/>
      <c r="BY29" s="290"/>
      <c r="BZ29" s="290"/>
      <c r="CA29" s="326"/>
      <c r="CB29" s="291">
        <v>8</v>
      </c>
      <c r="CC29" s="292">
        <v>12</v>
      </c>
      <c r="CD29" s="293"/>
      <c r="CE29" s="293">
        <v>6</v>
      </c>
      <c r="CF29" s="293">
        <v>3</v>
      </c>
      <c r="CG29" s="293"/>
      <c r="CH29" s="293">
        <v>2</v>
      </c>
      <c r="CI29" s="293"/>
      <c r="CJ29" s="326">
        <f t="shared" si="6"/>
        <v>31</v>
      </c>
      <c r="CK29" s="285">
        <f t="shared" si="7"/>
        <v>31</v>
      </c>
      <c r="CL29" s="294"/>
      <c r="CM29" s="354">
        <f t="shared" si="8"/>
        <v>31</v>
      </c>
    </row>
    <row r="30" spans="1:94" ht="20.25" x14ac:dyDescent="0.4">
      <c r="A30" s="103">
        <v>21</v>
      </c>
      <c r="B30" s="10" t="s">
        <v>150</v>
      </c>
      <c r="C30" s="90">
        <v>2860</v>
      </c>
      <c r="D30" s="255" t="s">
        <v>112</v>
      </c>
      <c r="E30" s="11">
        <v>118</v>
      </c>
      <c r="F30" s="105" t="s">
        <v>128</v>
      </c>
      <c r="G30" s="287"/>
      <c r="H30" s="288"/>
      <c r="I30" s="289"/>
      <c r="J30" s="290"/>
      <c r="K30" s="290"/>
      <c r="L30" s="290"/>
      <c r="M30" s="290"/>
      <c r="N30" s="290"/>
      <c r="O30" s="290"/>
      <c r="P30" s="316">
        <f>+H30+I30+J30+K30+L30+M30+N30+O30</f>
        <v>0</v>
      </c>
      <c r="Q30" s="288">
        <v>4</v>
      </c>
      <c r="R30" s="289">
        <v>4</v>
      </c>
      <c r="S30" s="290"/>
      <c r="T30" s="290">
        <v>8</v>
      </c>
      <c r="U30" s="290">
        <v>8</v>
      </c>
      <c r="V30" s="290"/>
      <c r="W30" s="290">
        <v>2</v>
      </c>
      <c r="X30" s="290"/>
      <c r="Y30" s="326">
        <f>+Q30+R30+S30+T30+U30+V30+W30+X30</f>
        <v>26</v>
      </c>
      <c r="Z30" s="288"/>
      <c r="AA30" s="289"/>
      <c r="AB30" s="290"/>
      <c r="AC30" s="290"/>
      <c r="AD30" s="290"/>
      <c r="AE30" s="290"/>
      <c r="AF30" s="290"/>
      <c r="AG30" s="290"/>
      <c r="AH30" s="333"/>
      <c r="AI30" s="288"/>
      <c r="AJ30" s="289"/>
      <c r="AK30" s="290"/>
      <c r="AL30" s="290"/>
      <c r="AM30" s="290"/>
      <c r="AN30" s="290"/>
      <c r="AO30" s="290"/>
      <c r="AP30" s="290"/>
      <c r="AQ30" s="326">
        <f>+AI30+AJ30+AK30+AL30+AM30+AN30+AO30+AP30</f>
        <v>0</v>
      </c>
      <c r="AR30" s="288"/>
      <c r="AS30" s="289"/>
      <c r="AT30" s="290"/>
      <c r="AU30" s="290"/>
      <c r="AV30" s="290"/>
      <c r="AW30" s="290"/>
      <c r="AX30" s="290"/>
      <c r="AY30" s="290"/>
      <c r="AZ30" s="333"/>
      <c r="BA30" s="288"/>
      <c r="BB30" s="289"/>
      <c r="BC30" s="290"/>
      <c r="BD30" s="290"/>
      <c r="BE30" s="290"/>
      <c r="BF30" s="290"/>
      <c r="BG30" s="290"/>
      <c r="BH30" s="290"/>
      <c r="BI30" s="326">
        <f>+BA30+BB30+BC30+BD30+BE30+BF30+BG30+BH30</f>
        <v>0</v>
      </c>
      <c r="BJ30" s="288"/>
      <c r="BK30" s="289"/>
      <c r="BL30" s="290"/>
      <c r="BM30" s="290"/>
      <c r="BN30" s="290"/>
      <c r="BO30" s="290"/>
      <c r="BP30" s="290"/>
      <c r="BQ30" s="290"/>
      <c r="BR30" s="333"/>
      <c r="BS30" s="288"/>
      <c r="BT30" s="289"/>
      <c r="BU30" s="290"/>
      <c r="BV30" s="290"/>
      <c r="BW30" s="290"/>
      <c r="BX30" s="290"/>
      <c r="BY30" s="290"/>
      <c r="BZ30" s="290"/>
      <c r="CA30" s="326">
        <f t="shared" ref="CA30:CA38" si="10">+BS30+BT30+BU30+BV30+BW30+BX30+BY30+BZ30</f>
        <v>0</v>
      </c>
      <c r="CB30" s="291"/>
      <c r="CC30" s="292"/>
      <c r="CD30" s="293"/>
      <c r="CE30" s="293"/>
      <c r="CF30" s="293"/>
      <c r="CG30" s="293"/>
      <c r="CH30" s="293"/>
      <c r="CI30" s="293"/>
      <c r="CJ30" s="326"/>
      <c r="CK30" s="285">
        <f t="shared" si="7"/>
        <v>26</v>
      </c>
      <c r="CL30" s="294"/>
      <c r="CM30" s="354">
        <f t="shared" si="8"/>
        <v>26</v>
      </c>
    </row>
    <row r="31" spans="1:94" ht="20.25" hidden="1" x14ac:dyDescent="0.4">
      <c r="A31" s="14">
        <v>20</v>
      </c>
      <c r="B31" s="10" t="s">
        <v>108</v>
      </c>
      <c r="C31" s="89"/>
      <c r="D31" s="255" t="s">
        <v>110</v>
      </c>
      <c r="E31" s="11">
        <v>188</v>
      </c>
      <c r="F31" s="105" t="s">
        <v>128</v>
      </c>
      <c r="G31" s="287"/>
      <c r="H31" s="288"/>
      <c r="I31" s="289"/>
      <c r="J31" s="290"/>
      <c r="K31" s="290"/>
      <c r="L31" s="290"/>
      <c r="M31" s="290"/>
      <c r="N31" s="290"/>
      <c r="O31" s="290"/>
      <c r="P31" s="316">
        <f>+H31+I31+J31+K31+L31+M31+N31+O31</f>
        <v>0</v>
      </c>
      <c r="Q31" s="288"/>
      <c r="R31" s="289"/>
      <c r="S31" s="290"/>
      <c r="T31" s="290"/>
      <c r="U31" s="290"/>
      <c r="V31" s="290"/>
      <c r="W31" s="290"/>
      <c r="X31" s="290"/>
      <c r="Y31" s="326">
        <f>+Q31+R31+S31+T31+U31+V31+W31+X31</f>
        <v>0</v>
      </c>
      <c r="Z31" s="288"/>
      <c r="AA31" s="289"/>
      <c r="AB31" s="290"/>
      <c r="AC31" s="290"/>
      <c r="AD31" s="290"/>
      <c r="AE31" s="290"/>
      <c r="AF31" s="290"/>
      <c r="AG31" s="290"/>
      <c r="AH31" s="333">
        <f>+Z31+AA31+AB31+AC31+AD31+AE31+AF31+AG31</f>
        <v>0</v>
      </c>
      <c r="AI31" s="288"/>
      <c r="AJ31" s="289"/>
      <c r="AK31" s="290"/>
      <c r="AL31" s="290"/>
      <c r="AM31" s="290"/>
      <c r="AN31" s="290"/>
      <c r="AO31" s="290"/>
      <c r="AP31" s="290"/>
      <c r="AQ31" s="326">
        <f>+AI31+AJ31+AK31+AL31+AM31+AN31+AO31+AP31</f>
        <v>0</v>
      </c>
      <c r="AR31" s="288"/>
      <c r="AS31" s="289"/>
      <c r="AT31" s="290"/>
      <c r="AU31" s="290"/>
      <c r="AV31" s="290"/>
      <c r="AW31" s="290"/>
      <c r="AX31" s="290"/>
      <c r="AY31" s="290"/>
      <c r="AZ31" s="333">
        <f>+AR31+AS31+AT31+AU31+AV31+AW31+AX31+AY31</f>
        <v>0</v>
      </c>
      <c r="BA31" s="288"/>
      <c r="BB31" s="289"/>
      <c r="BC31" s="290"/>
      <c r="BD31" s="290"/>
      <c r="BE31" s="290"/>
      <c r="BF31" s="290"/>
      <c r="BG31" s="290"/>
      <c r="BH31" s="290"/>
      <c r="BI31" s="326">
        <f>+BA31+BB31+BC31+BD31+BE31+BF31+BG31+BH31</f>
        <v>0</v>
      </c>
      <c r="BJ31" s="288"/>
      <c r="BK31" s="289"/>
      <c r="BL31" s="290"/>
      <c r="BM31" s="290"/>
      <c r="BN31" s="290"/>
      <c r="BO31" s="290"/>
      <c r="BP31" s="290"/>
      <c r="BQ31" s="290"/>
      <c r="BR31" s="333">
        <f>+BJ31+BK31+BL31+BM31+BN31+BO31+BP31+BQ31</f>
        <v>0</v>
      </c>
      <c r="BS31" s="288"/>
      <c r="BT31" s="289"/>
      <c r="BU31" s="290"/>
      <c r="BV31" s="290"/>
      <c r="BW31" s="290"/>
      <c r="BX31" s="290"/>
      <c r="BY31" s="290"/>
      <c r="BZ31" s="290"/>
      <c r="CA31" s="326">
        <f t="shared" si="10"/>
        <v>0</v>
      </c>
      <c r="CB31" s="291"/>
      <c r="CC31" s="292"/>
      <c r="CD31" s="293"/>
      <c r="CE31" s="293"/>
      <c r="CF31" s="293"/>
      <c r="CG31" s="293"/>
      <c r="CH31" s="293"/>
      <c r="CI31" s="293"/>
      <c r="CJ31" s="326">
        <f>+CB31+CC31+CD31+CE31+CF31+CG31+CH31+CI31</f>
        <v>0</v>
      </c>
      <c r="CK31" s="285">
        <f t="shared" si="7"/>
        <v>0</v>
      </c>
      <c r="CL31" s="294"/>
      <c r="CM31" s="354">
        <f t="shared" si="8"/>
        <v>0</v>
      </c>
    </row>
    <row r="32" spans="1:94" ht="20.25" x14ac:dyDescent="0.4">
      <c r="A32" s="14">
        <v>22</v>
      </c>
      <c r="B32" s="10" t="s">
        <v>97</v>
      </c>
      <c r="C32" s="90">
        <v>1338</v>
      </c>
      <c r="D32" s="255" t="s">
        <v>112</v>
      </c>
      <c r="E32" s="11">
        <v>172</v>
      </c>
      <c r="F32" s="105" t="s">
        <v>128</v>
      </c>
      <c r="G32" s="287">
        <v>2</v>
      </c>
      <c r="H32" s="288">
        <v>3</v>
      </c>
      <c r="I32" s="289">
        <v>4</v>
      </c>
      <c r="J32" s="290">
        <v>1</v>
      </c>
      <c r="K32" s="290"/>
      <c r="L32" s="290">
        <v>8</v>
      </c>
      <c r="M32" s="290"/>
      <c r="N32" s="290">
        <v>2</v>
      </c>
      <c r="O32" s="290">
        <v>2</v>
      </c>
      <c r="P32" s="316">
        <f>+H32+I32+J32+K32+L32+M32+N32+O32</f>
        <v>20</v>
      </c>
      <c r="Q32" s="288"/>
      <c r="R32" s="289"/>
      <c r="S32" s="290"/>
      <c r="T32" s="290"/>
      <c r="U32" s="290"/>
      <c r="V32" s="290"/>
      <c r="W32" s="290"/>
      <c r="X32" s="290"/>
      <c r="Y32" s="326">
        <f>+Q32+R32+S32+T32+U32+V32+W32+X32</f>
        <v>0</v>
      </c>
      <c r="Z32" s="288"/>
      <c r="AA32" s="289"/>
      <c r="AB32" s="290"/>
      <c r="AC32" s="290"/>
      <c r="AD32" s="290"/>
      <c r="AE32" s="290"/>
      <c r="AF32" s="290"/>
      <c r="AG32" s="290">
        <v>2</v>
      </c>
      <c r="AH32" s="333">
        <f>+Z32+AA32+AB32+AC32+AD32+AE32+AF32+AG32</f>
        <v>2</v>
      </c>
      <c r="AI32" s="288"/>
      <c r="AJ32" s="289"/>
      <c r="AK32" s="290"/>
      <c r="AL32" s="290"/>
      <c r="AM32" s="290"/>
      <c r="AN32" s="290"/>
      <c r="AO32" s="290"/>
      <c r="AP32" s="290"/>
      <c r="AQ32" s="326">
        <f>+AI32+AJ32+AK32+AL32+AM32+AN32+AO32+AP32</f>
        <v>0</v>
      </c>
      <c r="AR32" s="288"/>
      <c r="AS32" s="289"/>
      <c r="AT32" s="290"/>
      <c r="AU32" s="290"/>
      <c r="AV32" s="290"/>
      <c r="AW32" s="290">
        <v>1</v>
      </c>
      <c r="AX32" s="290"/>
      <c r="AY32" s="290"/>
      <c r="AZ32" s="333">
        <f>+AR32+AS32+AT32+AU32+AV32+AW32+AX32+AY32</f>
        <v>1</v>
      </c>
      <c r="BA32" s="288"/>
      <c r="BB32" s="289"/>
      <c r="BC32" s="290"/>
      <c r="BD32" s="290"/>
      <c r="BE32" s="290"/>
      <c r="BF32" s="290"/>
      <c r="BG32" s="290"/>
      <c r="BH32" s="290"/>
      <c r="BI32" s="326">
        <f>+BA32+BB32+BC32+BD32+BE32+BF32+BG32+BH32</f>
        <v>0</v>
      </c>
      <c r="BJ32" s="288"/>
      <c r="BK32" s="289"/>
      <c r="BL32" s="290"/>
      <c r="BM32" s="290"/>
      <c r="BN32" s="290"/>
      <c r="BO32" s="290"/>
      <c r="BP32" s="290"/>
      <c r="BQ32" s="290"/>
      <c r="BR32" s="333">
        <f>+BJ32+BK32+BL32+BM32+BN32+BO32+BP32+BQ32</f>
        <v>0</v>
      </c>
      <c r="BS32" s="288"/>
      <c r="BT32" s="289"/>
      <c r="BU32" s="290"/>
      <c r="BV32" s="290"/>
      <c r="BW32" s="290"/>
      <c r="BX32" s="290"/>
      <c r="BY32" s="290"/>
      <c r="BZ32" s="290"/>
      <c r="CA32" s="326">
        <f t="shared" si="10"/>
        <v>0</v>
      </c>
      <c r="CB32" s="291"/>
      <c r="CC32" s="292"/>
      <c r="CD32" s="293"/>
      <c r="CE32" s="293"/>
      <c r="CF32" s="293"/>
      <c r="CG32" s="293"/>
      <c r="CH32" s="293"/>
      <c r="CI32" s="293"/>
      <c r="CJ32" s="326">
        <f>+CB32+CC32+CD32+CE32+CF32+CG32+CH32+CI32</f>
        <v>0</v>
      </c>
      <c r="CK32" s="285">
        <f t="shared" si="7"/>
        <v>25</v>
      </c>
      <c r="CL32" s="294"/>
      <c r="CM32" s="354">
        <f t="shared" si="8"/>
        <v>25</v>
      </c>
    </row>
    <row r="33" spans="1:91" ht="20.25" x14ac:dyDescent="0.4">
      <c r="A33" s="103">
        <v>23</v>
      </c>
      <c r="B33" s="10" t="s">
        <v>186</v>
      </c>
      <c r="C33" s="90">
        <v>4941</v>
      </c>
      <c r="D33" s="255" t="s">
        <v>112</v>
      </c>
      <c r="E33" s="11">
        <v>116</v>
      </c>
      <c r="F33" s="105" t="s">
        <v>128</v>
      </c>
      <c r="G33" s="287"/>
      <c r="H33" s="288"/>
      <c r="I33" s="289"/>
      <c r="J33" s="290"/>
      <c r="K33" s="290"/>
      <c r="L33" s="290"/>
      <c r="M33" s="290"/>
      <c r="N33" s="290"/>
      <c r="O33" s="290"/>
      <c r="P33" s="316"/>
      <c r="Q33" s="288"/>
      <c r="R33" s="289"/>
      <c r="S33" s="290"/>
      <c r="T33" s="290"/>
      <c r="U33" s="290"/>
      <c r="V33" s="290"/>
      <c r="W33" s="290"/>
      <c r="X33" s="290"/>
      <c r="Y33" s="326"/>
      <c r="Z33" s="288"/>
      <c r="AA33" s="289"/>
      <c r="AB33" s="290"/>
      <c r="AC33" s="290"/>
      <c r="AD33" s="290"/>
      <c r="AE33" s="290"/>
      <c r="AF33" s="290"/>
      <c r="AG33" s="290"/>
      <c r="AH33" s="333"/>
      <c r="AI33" s="288"/>
      <c r="AJ33" s="289"/>
      <c r="AK33" s="290"/>
      <c r="AL33" s="290"/>
      <c r="AM33" s="290"/>
      <c r="AN33" s="290"/>
      <c r="AO33" s="290"/>
      <c r="AP33" s="290"/>
      <c r="AQ33" s="326"/>
      <c r="AR33" s="288"/>
      <c r="AS33" s="289"/>
      <c r="AT33" s="290"/>
      <c r="AU33" s="290"/>
      <c r="AV33" s="290"/>
      <c r="AW33" s="290"/>
      <c r="AX33" s="290"/>
      <c r="AY33" s="290"/>
      <c r="AZ33" s="333"/>
      <c r="BA33" s="288"/>
      <c r="BB33" s="289"/>
      <c r="BC33" s="290"/>
      <c r="BD33" s="290"/>
      <c r="BE33" s="290"/>
      <c r="BF33" s="290"/>
      <c r="BG33" s="290"/>
      <c r="BH33" s="290"/>
      <c r="BI33" s="326"/>
      <c r="BJ33" s="288"/>
      <c r="BK33" s="289"/>
      <c r="BL33" s="290"/>
      <c r="BM33" s="290"/>
      <c r="BN33" s="290"/>
      <c r="BO33" s="290"/>
      <c r="BP33" s="290"/>
      <c r="BQ33" s="290"/>
      <c r="BR33" s="333"/>
      <c r="BS33" s="288">
        <v>10</v>
      </c>
      <c r="BT33" s="289">
        <v>8</v>
      </c>
      <c r="BU33" s="290"/>
      <c r="BV33" s="290">
        <v>3</v>
      </c>
      <c r="BW33" s="290">
        <v>1</v>
      </c>
      <c r="BX33" s="290"/>
      <c r="BY33" s="290">
        <v>2</v>
      </c>
      <c r="BZ33" s="290"/>
      <c r="CA33" s="326">
        <f t="shared" si="10"/>
        <v>24</v>
      </c>
      <c r="CB33" s="291"/>
      <c r="CC33" s="292"/>
      <c r="CD33" s="293"/>
      <c r="CE33" s="293"/>
      <c r="CF33" s="293"/>
      <c r="CG33" s="293"/>
      <c r="CH33" s="293"/>
      <c r="CI33" s="293"/>
      <c r="CJ33" s="326"/>
      <c r="CK33" s="285">
        <f t="shared" si="7"/>
        <v>24</v>
      </c>
      <c r="CL33" s="294"/>
      <c r="CM33" s="354">
        <f t="shared" si="8"/>
        <v>24</v>
      </c>
    </row>
    <row r="34" spans="1:91" ht="20.25" x14ac:dyDescent="0.4">
      <c r="A34" s="14">
        <v>24</v>
      </c>
      <c r="B34" s="10" t="s">
        <v>185</v>
      </c>
      <c r="C34" s="90">
        <v>7919</v>
      </c>
      <c r="D34" s="255" t="s">
        <v>112</v>
      </c>
      <c r="E34" s="11">
        <v>133</v>
      </c>
      <c r="F34" s="105" t="s">
        <v>128</v>
      </c>
      <c r="G34" s="287"/>
      <c r="H34" s="288"/>
      <c r="I34" s="289"/>
      <c r="J34" s="290"/>
      <c r="K34" s="290"/>
      <c r="L34" s="290"/>
      <c r="M34" s="290"/>
      <c r="N34" s="290"/>
      <c r="O34" s="290"/>
      <c r="P34" s="317"/>
      <c r="Q34" s="288"/>
      <c r="R34" s="289"/>
      <c r="S34" s="290"/>
      <c r="T34" s="290"/>
      <c r="U34" s="290"/>
      <c r="V34" s="290"/>
      <c r="W34" s="290"/>
      <c r="X34" s="290"/>
      <c r="Y34" s="327"/>
      <c r="Z34" s="288"/>
      <c r="AA34" s="289"/>
      <c r="AB34" s="290"/>
      <c r="AC34" s="290"/>
      <c r="AD34" s="290"/>
      <c r="AE34" s="290"/>
      <c r="AF34" s="290"/>
      <c r="AG34" s="290"/>
      <c r="AH34" s="334"/>
      <c r="AI34" s="288"/>
      <c r="AJ34" s="289"/>
      <c r="AK34" s="290"/>
      <c r="AL34" s="290"/>
      <c r="AM34" s="290"/>
      <c r="AN34" s="290"/>
      <c r="AO34" s="290"/>
      <c r="AP34" s="290"/>
      <c r="AQ34" s="326"/>
      <c r="AR34" s="288"/>
      <c r="AS34" s="289"/>
      <c r="AT34" s="290"/>
      <c r="AU34" s="290"/>
      <c r="AV34" s="290"/>
      <c r="AW34" s="290"/>
      <c r="AX34" s="290"/>
      <c r="AY34" s="290"/>
      <c r="AZ34" s="334"/>
      <c r="BA34" s="288"/>
      <c r="BB34" s="289"/>
      <c r="BC34" s="290"/>
      <c r="BD34" s="290"/>
      <c r="BE34" s="290"/>
      <c r="BF34" s="290"/>
      <c r="BG34" s="290"/>
      <c r="BH34" s="290"/>
      <c r="BI34" s="326"/>
      <c r="BJ34" s="288"/>
      <c r="BK34" s="289"/>
      <c r="BL34" s="290"/>
      <c r="BM34" s="290"/>
      <c r="BN34" s="290"/>
      <c r="BO34" s="290"/>
      <c r="BP34" s="290"/>
      <c r="BQ34" s="290"/>
      <c r="BR34" s="334"/>
      <c r="BS34" s="288">
        <v>8</v>
      </c>
      <c r="BT34" s="289">
        <v>6</v>
      </c>
      <c r="BU34" s="290"/>
      <c r="BV34" s="290">
        <v>4</v>
      </c>
      <c r="BW34" s="290">
        <v>3</v>
      </c>
      <c r="BX34" s="290"/>
      <c r="BY34" s="290">
        <v>2</v>
      </c>
      <c r="BZ34" s="290"/>
      <c r="CA34" s="326">
        <f t="shared" si="10"/>
        <v>23</v>
      </c>
      <c r="CB34" s="291"/>
      <c r="CC34" s="292"/>
      <c r="CD34" s="293"/>
      <c r="CE34" s="293"/>
      <c r="CF34" s="293"/>
      <c r="CG34" s="293"/>
      <c r="CH34" s="293"/>
      <c r="CI34" s="293"/>
      <c r="CJ34" s="327"/>
      <c r="CK34" s="285">
        <f t="shared" si="7"/>
        <v>23</v>
      </c>
      <c r="CL34" s="294"/>
      <c r="CM34" s="354">
        <f t="shared" si="8"/>
        <v>23</v>
      </c>
    </row>
    <row r="35" spans="1:91" ht="20.25" x14ac:dyDescent="0.4">
      <c r="A35" s="204">
        <v>25</v>
      </c>
      <c r="B35" s="9" t="s">
        <v>89</v>
      </c>
      <c r="C35" s="88"/>
      <c r="D35" s="254" t="s">
        <v>111</v>
      </c>
      <c r="E35" s="25">
        <v>110</v>
      </c>
      <c r="F35" s="104" t="s">
        <v>128</v>
      </c>
      <c r="G35" s="278">
        <v>2</v>
      </c>
      <c r="H35" s="279"/>
      <c r="I35" s="280"/>
      <c r="J35" s="281"/>
      <c r="K35" s="281"/>
      <c r="L35" s="281"/>
      <c r="M35" s="281"/>
      <c r="N35" s="281"/>
      <c r="O35" s="281">
        <v>2</v>
      </c>
      <c r="P35" s="316">
        <f>+H35+I35+J35+K35+L35+M35+N35+O35</f>
        <v>2</v>
      </c>
      <c r="Q35" s="279"/>
      <c r="R35" s="280"/>
      <c r="S35" s="281"/>
      <c r="T35" s="281"/>
      <c r="U35" s="281"/>
      <c r="V35" s="281"/>
      <c r="W35" s="281"/>
      <c r="X35" s="281">
        <v>2</v>
      </c>
      <c r="Y35" s="326">
        <f>+Q35+R35+S35+T35+U35+V35+W35+X35</f>
        <v>2</v>
      </c>
      <c r="Z35" s="279"/>
      <c r="AA35" s="280"/>
      <c r="AB35" s="281"/>
      <c r="AC35" s="281"/>
      <c r="AD35" s="281"/>
      <c r="AE35" s="281"/>
      <c r="AF35" s="281"/>
      <c r="AG35" s="281">
        <v>2</v>
      </c>
      <c r="AH35" s="333">
        <f>+Z35+AA35+AB35+AC35+AD35+AE35+AF35+AG35</f>
        <v>2</v>
      </c>
      <c r="AI35" s="279"/>
      <c r="AJ35" s="280"/>
      <c r="AK35" s="281"/>
      <c r="AL35" s="281"/>
      <c r="AM35" s="281"/>
      <c r="AN35" s="281"/>
      <c r="AO35" s="281"/>
      <c r="AP35" s="281">
        <v>4</v>
      </c>
      <c r="AQ35" s="326">
        <f>+AI35+AJ35+AK35+AL35+AM35+AN35+AO35+AP35</f>
        <v>4</v>
      </c>
      <c r="AR35" s="279"/>
      <c r="AS35" s="280"/>
      <c r="AT35" s="281"/>
      <c r="AU35" s="281"/>
      <c r="AV35" s="281"/>
      <c r="AW35" s="281"/>
      <c r="AX35" s="281"/>
      <c r="AY35" s="281">
        <v>2</v>
      </c>
      <c r="AZ35" s="333">
        <f>+AR35+AS35+AT35+AU35+AV35+AW35+AX35+AY35</f>
        <v>2</v>
      </c>
      <c r="BA35" s="279"/>
      <c r="BB35" s="280"/>
      <c r="BC35" s="281"/>
      <c r="BD35" s="281"/>
      <c r="BE35" s="281"/>
      <c r="BF35" s="281"/>
      <c r="BG35" s="281"/>
      <c r="BH35" s="281">
        <v>2</v>
      </c>
      <c r="BI35" s="326">
        <f>+BA35+BB35+BC35+BD35+BE35+BF35+BG35+BH35</f>
        <v>2</v>
      </c>
      <c r="BJ35" s="279"/>
      <c r="BK35" s="280"/>
      <c r="BL35" s="281"/>
      <c r="BM35" s="281"/>
      <c r="BN35" s="281"/>
      <c r="BO35" s="281"/>
      <c r="BP35" s="281"/>
      <c r="BQ35" s="281">
        <v>2</v>
      </c>
      <c r="BR35" s="333">
        <f>+BJ35+BK35+BL35+BM35+BN35+BO35+BP35+BQ35</f>
        <v>2</v>
      </c>
      <c r="BS35" s="279"/>
      <c r="BT35" s="280"/>
      <c r="BU35" s="281"/>
      <c r="BV35" s="281"/>
      <c r="BW35" s="281"/>
      <c r="BX35" s="281"/>
      <c r="BY35" s="281"/>
      <c r="BZ35" s="281"/>
      <c r="CA35" s="326">
        <f t="shared" si="10"/>
        <v>0</v>
      </c>
      <c r="CB35" s="282"/>
      <c r="CC35" s="283"/>
      <c r="CD35" s="284"/>
      <c r="CE35" s="284"/>
      <c r="CF35" s="284"/>
      <c r="CG35" s="284"/>
      <c r="CH35" s="284"/>
      <c r="CI35" s="284"/>
      <c r="CJ35" s="326">
        <f>+CB35+CC35+CD35+CE35+CF35+CG35+CH35+CI35</f>
        <v>0</v>
      </c>
      <c r="CK35" s="285">
        <f t="shared" si="7"/>
        <v>18</v>
      </c>
      <c r="CL35" s="294"/>
      <c r="CM35" s="354">
        <f t="shared" si="8"/>
        <v>18</v>
      </c>
    </row>
    <row r="36" spans="1:91" ht="20.25" x14ac:dyDescent="0.4">
      <c r="A36" s="103">
        <v>26</v>
      </c>
      <c r="B36" s="10" t="s">
        <v>108</v>
      </c>
      <c r="C36" s="90"/>
      <c r="D36" s="255" t="s">
        <v>112</v>
      </c>
      <c r="E36" s="11">
        <v>188</v>
      </c>
      <c r="F36" s="105" t="s">
        <v>128</v>
      </c>
      <c r="G36" s="287"/>
      <c r="H36" s="288"/>
      <c r="I36" s="289"/>
      <c r="J36" s="290"/>
      <c r="K36" s="290"/>
      <c r="L36" s="290"/>
      <c r="M36" s="290"/>
      <c r="N36" s="290"/>
      <c r="O36" s="290">
        <v>2</v>
      </c>
      <c r="P36" s="316">
        <f>+H36+I36+J36+K36+L36+M36+N36+O36</f>
        <v>2</v>
      </c>
      <c r="Q36" s="288"/>
      <c r="R36" s="289"/>
      <c r="S36" s="290"/>
      <c r="T36" s="290"/>
      <c r="U36" s="290"/>
      <c r="V36" s="290"/>
      <c r="W36" s="290"/>
      <c r="X36" s="290"/>
      <c r="Y36" s="326">
        <f>+Q36+R36+S36+T36+U36+V36+W36+X36</f>
        <v>0</v>
      </c>
      <c r="Z36" s="288"/>
      <c r="AA36" s="289"/>
      <c r="AB36" s="290"/>
      <c r="AC36" s="290"/>
      <c r="AD36" s="290"/>
      <c r="AE36" s="290"/>
      <c r="AF36" s="290"/>
      <c r="AG36" s="290">
        <v>2</v>
      </c>
      <c r="AH36" s="333">
        <f>+Z36+AA36+AB36+AC36+AD36+AE36+AF36+AG36</f>
        <v>2</v>
      </c>
      <c r="AI36" s="288"/>
      <c r="AJ36" s="289"/>
      <c r="AK36" s="290"/>
      <c r="AL36" s="290"/>
      <c r="AM36" s="290"/>
      <c r="AN36" s="290"/>
      <c r="AO36" s="290"/>
      <c r="AP36" s="290"/>
      <c r="AQ36" s="326">
        <f>+AI36+AJ36+AK36+AL36+AM36+AN36+AO36+AP36</f>
        <v>0</v>
      </c>
      <c r="AR36" s="288"/>
      <c r="AS36" s="289"/>
      <c r="AT36" s="290"/>
      <c r="AU36" s="290"/>
      <c r="AV36" s="290"/>
      <c r="AW36" s="290"/>
      <c r="AX36" s="290"/>
      <c r="AY36" s="290"/>
      <c r="AZ36" s="333"/>
      <c r="BA36" s="288"/>
      <c r="BB36" s="289"/>
      <c r="BC36" s="290"/>
      <c r="BD36" s="290"/>
      <c r="BE36" s="290"/>
      <c r="BF36" s="290"/>
      <c r="BG36" s="290"/>
      <c r="BH36" s="290"/>
      <c r="BI36" s="326">
        <f>+BA36+BB36+BC36+BD36+BE36+BF36+BG36+BH36</f>
        <v>0</v>
      </c>
      <c r="BJ36" s="288"/>
      <c r="BK36" s="289"/>
      <c r="BL36" s="290"/>
      <c r="BM36" s="290"/>
      <c r="BN36" s="290"/>
      <c r="BO36" s="290"/>
      <c r="BP36" s="290"/>
      <c r="BQ36" s="290"/>
      <c r="BR36" s="333">
        <f>+BJ36+BK36+BL36+BM36+BN36+BO36+BP36+BQ36</f>
        <v>0</v>
      </c>
      <c r="BS36" s="288"/>
      <c r="BT36" s="289"/>
      <c r="BU36" s="290"/>
      <c r="BV36" s="290"/>
      <c r="BW36" s="290"/>
      <c r="BX36" s="290"/>
      <c r="BY36" s="290"/>
      <c r="BZ36" s="290"/>
      <c r="CA36" s="326">
        <f t="shared" si="10"/>
        <v>0</v>
      </c>
      <c r="CB36" s="291">
        <v>6</v>
      </c>
      <c r="CC36" s="292">
        <v>6</v>
      </c>
      <c r="CD36" s="293"/>
      <c r="CE36" s="293"/>
      <c r="CF36" s="293">
        <v>2</v>
      </c>
      <c r="CG36" s="293"/>
      <c r="CH36" s="293"/>
      <c r="CI36" s="293"/>
      <c r="CJ36" s="326">
        <f>+CB36+CC36+CD36+CE36+CF36+CG36+CH36+CI36</f>
        <v>14</v>
      </c>
      <c r="CK36" s="285">
        <f t="shared" si="7"/>
        <v>18</v>
      </c>
      <c r="CL36" s="294"/>
      <c r="CM36" s="354">
        <f t="shared" si="8"/>
        <v>18</v>
      </c>
    </row>
    <row r="37" spans="1:91" ht="20.25" x14ac:dyDescent="0.4">
      <c r="A37" s="103">
        <v>27</v>
      </c>
      <c r="B37" s="10" t="s">
        <v>160</v>
      </c>
      <c r="C37" s="90">
        <v>9352</v>
      </c>
      <c r="D37" s="255" t="s">
        <v>109</v>
      </c>
      <c r="E37" s="11">
        <v>136</v>
      </c>
      <c r="F37" s="105" t="s">
        <v>128</v>
      </c>
      <c r="G37" s="287"/>
      <c r="H37" s="288"/>
      <c r="I37" s="289"/>
      <c r="J37" s="290"/>
      <c r="K37" s="290"/>
      <c r="L37" s="290"/>
      <c r="M37" s="290"/>
      <c r="N37" s="290"/>
      <c r="O37" s="290"/>
      <c r="P37" s="316"/>
      <c r="Q37" s="288"/>
      <c r="R37" s="289"/>
      <c r="S37" s="290"/>
      <c r="T37" s="290"/>
      <c r="U37" s="290"/>
      <c r="V37" s="290"/>
      <c r="W37" s="290"/>
      <c r="X37" s="290"/>
      <c r="Y37" s="326"/>
      <c r="Z37" s="288">
        <v>5</v>
      </c>
      <c r="AA37" s="289">
        <v>4</v>
      </c>
      <c r="AB37" s="290"/>
      <c r="AC37" s="290"/>
      <c r="AD37" s="290"/>
      <c r="AE37" s="290"/>
      <c r="AF37" s="290">
        <v>2</v>
      </c>
      <c r="AG37" s="290">
        <v>2</v>
      </c>
      <c r="AH37" s="333">
        <f>+Z37+AA37+AB37+AC37+AD37+AE37+AF37+AG37</f>
        <v>13</v>
      </c>
      <c r="AI37" s="288"/>
      <c r="AJ37" s="289"/>
      <c r="AK37" s="290"/>
      <c r="AL37" s="290"/>
      <c r="AM37" s="290"/>
      <c r="AN37" s="290"/>
      <c r="AO37" s="290"/>
      <c r="AP37" s="290"/>
      <c r="AQ37" s="326">
        <f>+AI37+AJ37+AK37+AL37+AM37+AN37+AO37+AP37</f>
        <v>0</v>
      </c>
      <c r="AR37" s="288"/>
      <c r="AS37" s="289"/>
      <c r="AT37" s="290"/>
      <c r="AU37" s="290"/>
      <c r="AV37" s="290"/>
      <c r="AW37" s="290"/>
      <c r="AX37" s="290"/>
      <c r="AY37" s="290"/>
      <c r="AZ37" s="333"/>
      <c r="BA37" s="288">
        <v>4</v>
      </c>
      <c r="BB37" s="289"/>
      <c r="BC37" s="290"/>
      <c r="BD37" s="290"/>
      <c r="BE37" s="290"/>
      <c r="BF37" s="290"/>
      <c r="BG37" s="290"/>
      <c r="BH37" s="290"/>
      <c r="BI37" s="326">
        <f>+BA37+BB37+BC37+BD37+BE37+BF37+BG37+BH37</f>
        <v>4</v>
      </c>
      <c r="BJ37" s="288"/>
      <c r="BK37" s="289"/>
      <c r="BL37" s="290"/>
      <c r="BM37" s="290"/>
      <c r="BN37" s="290"/>
      <c r="BO37" s="290"/>
      <c r="BP37" s="290"/>
      <c r="BQ37" s="290"/>
      <c r="BR37" s="333"/>
      <c r="BS37" s="288"/>
      <c r="BT37" s="289"/>
      <c r="BU37" s="290"/>
      <c r="BV37" s="290"/>
      <c r="BW37" s="290"/>
      <c r="BX37" s="290"/>
      <c r="BY37" s="290"/>
      <c r="BZ37" s="290"/>
      <c r="CA37" s="326">
        <f t="shared" si="10"/>
        <v>0</v>
      </c>
      <c r="CB37" s="291"/>
      <c r="CC37" s="292"/>
      <c r="CD37" s="293"/>
      <c r="CE37" s="293"/>
      <c r="CF37" s="293"/>
      <c r="CG37" s="293"/>
      <c r="CH37" s="293"/>
      <c r="CI37" s="293"/>
      <c r="CJ37" s="326"/>
      <c r="CK37" s="285">
        <f t="shared" si="7"/>
        <v>17</v>
      </c>
      <c r="CL37" s="294"/>
      <c r="CM37" s="354">
        <f t="shared" si="8"/>
        <v>17</v>
      </c>
    </row>
    <row r="38" spans="1:91" ht="20.25" x14ac:dyDescent="0.4">
      <c r="A38" s="103">
        <v>28</v>
      </c>
      <c r="B38" s="10" t="s">
        <v>149</v>
      </c>
      <c r="C38" s="90">
        <v>2301</v>
      </c>
      <c r="D38" s="255" t="s">
        <v>112</v>
      </c>
      <c r="E38" s="11">
        <v>124</v>
      </c>
      <c r="F38" s="105" t="s">
        <v>128</v>
      </c>
      <c r="G38" s="287"/>
      <c r="H38" s="288"/>
      <c r="I38" s="289"/>
      <c r="J38" s="290"/>
      <c r="K38" s="290"/>
      <c r="L38" s="290"/>
      <c r="M38" s="290"/>
      <c r="N38" s="290"/>
      <c r="O38" s="290"/>
      <c r="P38" s="316">
        <f>+H38+I38+J38+K38+L38+M38+N38+O38</f>
        <v>0</v>
      </c>
      <c r="Q38" s="288">
        <v>3</v>
      </c>
      <c r="R38" s="289">
        <v>3</v>
      </c>
      <c r="S38" s="290"/>
      <c r="T38" s="290">
        <v>1</v>
      </c>
      <c r="U38" s="290">
        <v>5</v>
      </c>
      <c r="V38" s="290"/>
      <c r="W38" s="290"/>
      <c r="X38" s="290"/>
      <c r="Y38" s="326">
        <f>+Q38+R38+S38+T38+U38+V38+W38+X38</f>
        <v>12</v>
      </c>
      <c r="Z38" s="288"/>
      <c r="AA38" s="289"/>
      <c r="AB38" s="290"/>
      <c r="AC38" s="290"/>
      <c r="AD38" s="290"/>
      <c r="AE38" s="290"/>
      <c r="AF38" s="290"/>
      <c r="AG38" s="290"/>
      <c r="AH38" s="333"/>
      <c r="AI38" s="288"/>
      <c r="AJ38" s="289"/>
      <c r="AK38" s="290"/>
      <c r="AL38" s="290"/>
      <c r="AM38" s="290"/>
      <c r="AN38" s="290"/>
      <c r="AO38" s="290"/>
      <c r="AP38" s="290"/>
      <c r="AQ38" s="326">
        <f>+AI38+AJ38+AK38+AL38+AM38+AN38+AO38+AP38</f>
        <v>0</v>
      </c>
      <c r="AR38" s="288"/>
      <c r="AS38" s="289"/>
      <c r="AT38" s="290"/>
      <c r="AU38" s="290"/>
      <c r="AV38" s="290"/>
      <c r="AW38" s="290"/>
      <c r="AX38" s="290"/>
      <c r="AY38" s="290"/>
      <c r="AZ38" s="333"/>
      <c r="BA38" s="288"/>
      <c r="BB38" s="289"/>
      <c r="BC38" s="290"/>
      <c r="BD38" s="290"/>
      <c r="BE38" s="290"/>
      <c r="BF38" s="290"/>
      <c r="BG38" s="290"/>
      <c r="BH38" s="290"/>
      <c r="BI38" s="326">
        <f>+BA38+BB38+BC38+BD38+BE38+BF38+BG38+BH38</f>
        <v>0</v>
      </c>
      <c r="BJ38" s="288"/>
      <c r="BK38" s="289"/>
      <c r="BL38" s="290"/>
      <c r="BM38" s="290"/>
      <c r="BN38" s="290"/>
      <c r="BO38" s="290"/>
      <c r="BP38" s="290"/>
      <c r="BQ38" s="290"/>
      <c r="BR38" s="333"/>
      <c r="BS38" s="288"/>
      <c r="BT38" s="289"/>
      <c r="BU38" s="290"/>
      <c r="BV38" s="290"/>
      <c r="BW38" s="290"/>
      <c r="BX38" s="290"/>
      <c r="BY38" s="290"/>
      <c r="BZ38" s="290"/>
      <c r="CA38" s="326">
        <f t="shared" si="10"/>
        <v>0</v>
      </c>
      <c r="CB38" s="291"/>
      <c r="CC38" s="292"/>
      <c r="CD38" s="293"/>
      <c r="CE38" s="293"/>
      <c r="CF38" s="293"/>
      <c r="CG38" s="293"/>
      <c r="CH38" s="293"/>
      <c r="CI38" s="293"/>
      <c r="CJ38" s="326"/>
      <c r="CK38" s="285">
        <f t="shared" si="7"/>
        <v>12</v>
      </c>
      <c r="CL38" s="294"/>
      <c r="CM38" s="354">
        <f t="shared" si="8"/>
        <v>12</v>
      </c>
    </row>
    <row r="39" spans="1:91" ht="20.25" x14ac:dyDescent="0.4">
      <c r="A39" s="103" t="s">
        <v>134</v>
      </c>
      <c r="B39" s="10" t="s">
        <v>191</v>
      </c>
      <c r="C39" s="90"/>
      <c r="D39" s="255"/>
      <c r="E39" s="11"/>
      <c r="F39" s="105"/>
      <c r="G39" s="287"/>
      <c r="H39" s="288"/>
      <c r="I39" s="289"/>
      <c r="J39" s="290"/>
      <c r="K39" s="290"/>
      <c r="L39" s="290"/>
      <c r="M39" s="290"/>
      <c r="N39" s="290"/>
      <c r="O39" s="290"/>
      <c r="P39" s="316"/>
      <c r="Q39" s="288"/>
      <c r="R39" s="289"/>
      <c r="S39" s="290"/>
      <c r="T39" s="290"/>
      <c r="U39" s="290"/>
      <c r="V39" s="290"/>
      <c r="W39" s="290"/>
      <c r="X39" s="290"/>
      <c r="Y39" s="326"/>
      <c r="Z39" s="288"/>
      <c r="AA39" s="289"/>
      <c r="AB39" s="290"/>
      <c r="AC39" s="290"/>
      <c r="AD39" s="290"/>
      <c r="AE39" s="290"/>
      <c r="AF39" s="290"/>
      <c r="AG39" s="290"/>
      <c r="AH39" s="333"/>
      <c r="AI39" s="288"/>
      <c r="AJ39" s="289"/>
      <c r="AK39" s="290"/>
      <c r="AL39" s="290"/>
      <c r="AM39" s="290"/>
      <c r="AN39" s="290"/>
      <c r="AO39" s="290"/>
      <c r="AP39" s="290"/>
      <c r="AQ39" s="326"/>
      <c r="AR39" s="288"/>
      <c r="AS39" s="289"/>
      <c r="AT39" s="290"/>
      <c r="AU39" s="290"/>
      <c r="AV39" s="290"/>
      <c r="AW39" s="290"/>
      <c r="AX39" s="290"/>
      <c r="AY39" s="290"/>
      <c r="AZ39" s="333"/>
      <c r="BA39" s="288"/>
      <c r="BB39" s="289"/>
      <c r="BC39" s="290"/>
      <c r="BD39" s="290"/>
      <c r="BE39" s="290"/>
      <c r="BF39" s="290"/>
      <c r="BG39" s="290"/>
      <c r="BH39" s="290"/>
      <c r="BI39" s="326"/>
      <c r="BJ39" s="288"/>
      <c r="BK39" s="289"/>
      <c r="BL39" s="290"/>
      <c r="BM39" s="290"/>
      <c r="BN39" s="290"/>
      <c r="BO39" s="290"/>
      <c r="BP39" s="290"/>
      <c r="BQ39" s="290"/>
      <c r="BR39" s="333"/>
      <c r="BS39" s="288"/>
      <c r="BT39" s="289"/>
      <c r="BU39" s="290"/>
      <c r="BV39" s="290"/>
      <c r="BW39" s="290"/>
      <c r="BX39" s="290"/>
      <c r="BY39" s="290"/>
      <c r="BZ39" s="290"/>
      <c r="CA39" s="326"/>
      <c r="CB39" s="291">
        <v>8</v>
      </c>
      <c r="CC39" s="292"/>
      <c r="CD39" s="293"/>
      <c r="CE39" s="293">
        <v>1</v>
      </c>
      <c r="CF39" s="293"/>
      <c r="CG39" s="293"/>
      <c r="CH39" s="293"/>
      <c r="CI39" s="293"/>
      <c r="CJ39" s="326">
        <f t="shared" ref="CJ39:CJ44" si="11">+CB39+CC39+CD39+CE39+CF39+CG39+CH39+CI39</f>
        <v>9</v>
      </c>
      <c r="CK39" s="285">
        <f t="shared" si="7"/>
        <v>9</v>
      </c>
      <c r="CL39" s="294"/>
      <c r="CM39" s="354">
        <f t="shared" si="8"/>
        <v>9</v>
      </c>
    </row>
    <row r="40" spans="1:91" ht="20.25" x14ac:dyDescent="0.4">
      <c r="A40" s="197" t="s">
        <v>134</v>
      </c>
      <c r="B40" s="22" t="s">
        <v>98</v>
      </c>
      <c r="C40" s="198">
        <v>4741</v>
      </c>
      <c r="D40" s="257" t="s">
        <v>109</v>
      </c>
      <c r="E40" s="271">
        <v>0</v>
      </c>
      <c r="F40" s="199" t="s">
        <v>128</v>
      </c>
      <c r="G40" s="296">
        <v>2</v>
      </c>
      <c r="H40" s="297"/>
      <c r="I40" s="298"/>
      <c r="J40" s="299"/>
      <c r="K40" s="299"/>
      <c r="L40" s="299"/>
      <c r="M40" s="299"/>
      <c r="N40" s="299"/>
      <c r="O40" s="299">
        <v>2</v>
      </c>
      <c r="P40" s="318">
        <f>+H40+I40+J40+K40+L40+M40+N40+O40</f>
        <v>2</v>
      </c>
      <c r="Q40" s="297"/>
      <c r="R40" s="298"/>
      <c r="S40" s="299"/>
      <c r="T40" s="299"/>
      <c r="U40" s="299"/>
      <c r="V40" s="299"/>
      <c r="W40" s="299"/>
      <c r="X40" s="299">
        <v>2</v>
      </c>
      <c r="Y40" s="328">
        <f>+Q40+R40+S40+T40+U40+V40+W40+X40</f>
        <v>2</v>
      </c>
      <c r="Z40" s="297"/>
      <c r="AA40" s="298"/>
      <c r="AB40" s="299"/>
      <c r="AC40" s="299"/>
      <c r="AD40" s="299"/>
      <c r="AE40" s="299"/>
      <c r="AF40" s="299"/>
      <c r="AG40" s="299"/>
      <c r="AH40" s="333">
        <f>+Z40+AA40+AB40+AC40+AD40+AE40+AF40+AG40</f>
        <v>0</v>
      </c>
      <c r="AI40" s="288"/>
      <c r="AJ40" s="289"/>
      <c r="AK40" s="290"/>
      <c r="AL40" s="290"/>
      <c r="AM40" s="290"/>
      <c r="AN40" s="290"/>
      <c r="AO40" s="290"/>
      <c r="AP40" s="290"/>
      <c r="AQ40" s="326">
        <f>+AI40+AJ40+AK40+AL40+AM40+AN40+AO40+AP40</f>
        <v>0</v>
      </c>
      <c r="AR40" s="288"/>
      <c r="AS40" s="289"/>
      <c r="AT40" s="290"/>
      <c r="AU40" s="290"/>
      <c r="AV40" s="290"/>
      <c r="AW40" s="290"/>
      <c r="AX40" s="290"/>
      <c r="AY40" s="290"/>
      <c r="AZ40" s="333"/>
      <c r="BA40" s="288"/>
      <c r="BB40" s="289"/>
      <c r="BC40" s="290"/>
      <c r="BD40" s="290"/>
      <c r="BE40" s="290"/>
      <c r="BF40" s="290"/>
      <c r="BG40" s="290"/>
      <c r="BH40" s="290"/>
      <c r="BI40" s="326">
        <f>+BA40+BB40+BC40+BD40+BE40+BF40+BG40+BH40</f>
        <v>0</v>
      </c>
      <c r="BJ40" s="288"/>
      <c r="BK40" s="289"/>
      <c r="BL40" s="290"/>
      <c r="BM40" s="290"/>
      <c r="BN40" s="290"/>
      <c r="BO40" s="290"/>
      <c r="BP40" s="290"/>
      <c r="BQ40" s="290"/>
      <c r="BR40" s="333">
        <f>+BJ40+BK40+BL40+BM40+BN40+BO40+BP40+BQ40</f>
        <v>0</v>
      </c>
      <c r="BS40" s="288"/>
      <c r="BT40" s="289"/>
      <c r="BU40" s="290"/>
      <c r="BV40" s="290"/>
      <c r="BW40" s="290"/>
      <c r="BX40" s="290"/>
      <c r="BY40" s="290"/>
      <c r="BZ40" s="290"/>
      <c r="CA40" s="326">
        <f>+BS40+BT40+BU40+BV40+BW40+BX40+BY40+BZ40</f>
        <v>0</v>
      </c>
      <c r="CB40" s="291"/>
      <c r="CC40" s="292"/>
      <c r="CD40" s="293"/>
      <c r="CE40" s="293"/>
      <c r="CF40" s="293"/>
      <c r="CG40" s="293"/>
      <c r="CH40" s="293"/>
      <c r="CI40" s="293"/>
      <c r="CJ40" s="326">
        <f t="shared" si="11"/>
        <v>0</v>
      </c>
      <c r="CK40" s="285">
        <f t="shared" si="7"/>
        <v>6</v>
      </c>
      <c r="CL40" s="294"/>
      <c r="CM40" s="354">
        <f t="shared" si="8"/>
        <v>6</v>
      </c>
    </row>
    <row r="41" spans="1:91" ht="20.25" x14ac:dyDescent="0.4">
      <c r="A41" s="197"/>
      <c r="B41" s="22" t="s">
        <v>90</v>
      </c>
      <c r="C41" s="96"/>
      <c r="D41" s="257" t="s">
        <v>112</v>
      </c>
      <c r="E41" s="100">
        <v>114</v>
      </c>
      <c r="F41" s="199" t="s">
        <v>128</v>
      </c>
      <c r="G41" s="296">
        <v>2</v>
      </c>
      <c r="H41" s="297"/>
      <c r="I41" s="298"/>
      <c r="J41" s="299"/>
      <c r="K41" s="299"/>
      <c r="L41" s="299"/>
      <c r="M41" s="299"/>
      <c r="N41" s="299"/>
      <c r="O41" s="299">
        <v>2</v>
      </c>
      <c r="P41" s="318">
        <f>+H41+I41+J41+K41+L41+M41+N41+O41</f>
        <v>2</v>
      </c>
      <c r="Q41" s="297"/>
      <c r="R41" s="298"/>
      <c r="S41" s="299"/>
      <c r="T41" s="299"/>
      <c r="U41" s="299"/>
      <c r="V41" s="299"/>
      <c r="W41" s="299"/>
      <c r="X41" s="299"/>
      <c r="Y41" s="328">
        <f>+Q41+R41+S41+T41+U41+V41+W41+X41</f>
        <v>0</v>
      </c>
      <c r="Z41" s="297"/>
      <c r="AA41" s="298"/>
      <c r="AB41" s="299"/>
      <c r="AC41" s="299"/>
      <c r="AD41" s="299"/>
      <c r="AE41" s="299"/>
      <c r="AF41" s="299"/>
      <c r="AG41" s="299"/>
      <c r="AH41" s="335">
        <f>+Z41+AA41+AB41+AC41+AD41+AE41+AF41+AG41</f>
        <v>0</v>
      </c>
      <c r="AI41" s="297"/>
      <c r="AJ41" s="298"/>
      <c r="AK41" s="299"/>
      <c r="AL41" s="299"/>
      <c r="AM41" s="299"/>
      <c r="AN41" s="299"/>
      <c r="AO41" s="299"/>
      <c r="AP41" s="299"/>
      <c r="AQ41" s="328">
        <f>+AI41+AJ41+AK41+AL41+AM41+AN41+AO41+AP41</f>
        <v>0</v>
      </c>
      <c r="AR41" s="297"/>
      <c r="AS41" s="298"/>
      <c r="AT41" s="299"/>
      <c r="AU41" s="299"/>
      <c r="AV41" s="299"/>
      <c r="AW41" s="299"/>
      <c r="AX41" s="299"/>
      <c r="AY41" s="299"/>
      <c r="AZ41" s="335"/>
      <c r="BA41" s="297"/>
      <c r="BB41" s="298"/>
      <c r="BC41" s="299"/>
      <c r="BD41" s="299"/>
      <c r="BE41" s="299"/>
      <c r="BF41" s="299"/>
      <c r="BG41" s="299"/>
      <c r="BH41" s="299"/>
      <c r="BI41" s="326">
        <f>+BA41+BB41+BC41+BD41+BE41+BF41+BG41+BH41</f>
        <v>0</v>
      </c>
      <c r="BJ41" s="297"/>
      <c r="BK41" s="298"/>
      <c r="BL41" s="299"/>
      <c r="BM41" s="299"/>
      <c r="BN41" s="299"/>
      <c r="BO41" s="299"/>
      <c r="BP41" s="299"/>
      <c r="BQ41" s="299"/>
      <c r="BR41" s="335">
        <f>+BJ41+BK41+BL41+BM41+BN41+BO41+BP41+BQ41</f>
        <v>0</v>
      </c>
      <c r="BS41" s="297"/>
      <c r="BT41" s="298"/>
      <c r="BU41" s="299"/>
      <c r="BV41" s="299"/>
      <c r="BW41" s="299"/>
      <c r="BX41" s="299"/>
      <c r="BY41" s="299"/>
      <c r="BZ41" s="299"/>
      <c r="CA41" s="326">
        <f>+BS41+BT41+BU41+BV41+BW41+BX41+BY41+BZ41</f>
        <v>0</v>
      </c>
      <c r="CB41" s="300"/>
      <c r="CC41" s="301"/>
      <c r="CD41" s="302"/>
      <c r="CE41" s="302"/>
      <c r="CF41" s="302"/>
      <c r="CG41" s="302"/>
      <c r="CH41" s="302"/>
      <c r="CI41" s="302"/>
      <c r="CJ41" s="326">
        <f t="shared" si="11"/>
        <v>0</v>
      </c>
      <c r="CK41" s="285">
        <f t="shared" si="7"/>
        <v>4</v>
      </c>
      <c r="CL41" s="294"/>
      <c r="CM41" s="354">
        <f t="shared" si="8"/>
        <v>4</v>
      </c>
    </row>
    <row r="42" spans="1:91" ht="20.25" x14ac:dyDescent="0.4">
      <c r="A42" s="197"/>
      <c r="B42" s="22" t="s">
        <v>91</v>
      </c>
      <c r="C42" s="96"/>
      <c r="D42" s="257" t="s">
        <v>110</v>
      </c>
      <c r="E42" s="100">
        <v>115</v>
      </c>
      <c r="F42" s="199" t="s">
        <v>128</v>
      </c>
      <c r="G42" s="296">
        <v>2</v>
      </c>
      <c r="H42" s="297"/>
      <c r="I42" s="298"/>
      <c r="J42" s="299"/>
      <c r="K42" s="299"/>
      <c r="L42" s="299"/>
      <c r="M42" s="299"/>
      <c r="N42" s="299"/>
      <c r="O42" s="299">
        <v>2</v>
      </c>
      <c r="P42" s="318">
        <f>+H42+I42+J42+K42+L42+M42+N42+O42</f>
        <v>2</v>
      </c>
      <c r="Q42" s="297"/>
      <c r="R42" s="298"/>
      <c r="S42" s="299"/>
      <c r="T42" s="299"/>
      <c r="U42" s="299"/>
      <c r="V42" s="299"/>
      <c r="W42" s="299"/>
      <c r="X42" s="299"/>
      <c r="Y42" s="328">
        <f>+Q42+R42+S42+T42+U42+V42+W42+X42</f>
        <v>0</v>
      </c>
      <c r="Z42" s="297"/>
      <c r="AA42" s="298"/>
      <c r="AB42" s="299"/>
      <c r="AC42" s="299"/>
      <c r="AD42" s="299"/>
      <c r="AE42" s="299"/>
      <c r="AF42" s="299"/>
      <c r="AG42" s="299"/>
      <c r="AH42" s="335">
        <f>+Z42+AA42+AB42+AC42+AD42+AE42+AF42+AG42</f>
        <v>0</v>
      </c>
      <c r="AI42" s="297"/>
      <c r="AJ42" s="298"/>
      <c r="AK42" s="299"/>
      <c r="AL42" s="299"/>
      <c r="AM42" s="299"/>
      <c r="AN42" s="299"/>
      <c r="AO42" s="299"/>
      <c r="AP42" s="299"/>
      <c r="AQ42" s="328">
        <f>+AI42+AJ42+AK42+AL42+AM42+AN42+AO42+AP42</f>
        <v>0</v>
      </c>
      <c r="AR42" s="297"/>
      <c r="AS42" s="298"/>
      <c r="AT42" s="299"/>
      <c r="AU42" s="299"/>
      <c r="AV42" s="299"/>
      <c r="AW42" s="299"/>
      <c r="AX42" s="299"/>
      <c r="AY42" s="299"/>
      <c r="AZ42" s="335"/>
      <c r="BA42" s="297"/>
      <c r="BB42" s="298"/>
      <c r="BC42" s="299"/>
      <c r="BD42" s="299"/>
      <c r="BE42" s="299"/>
      <c r="BF42" s="299"/>
      <c r="BG42" s="299"/>
      <c r="BH42" s="299"/>
      <c r="BI42" s="326">
        <f>+BA42+BB42+BC42+BD42+BE42+BF42+BG42+BH42</f>
        <v>0</v>
      </c>
      <c r="BJ42" s="297"/>
      <c r="BK42" s="298"/>
      <c r="BL42" s="299"/>
      <c r="BM42" s="299"/>
      <c r="BN42" s="299"/>
      <c r="BO42" s="299"/>
      <c r="BP42" s="299"/>
      <c r="BQ42" s="299"/>
      <c r="BR42" s="335">
        <f>+BJ42+BK42+BL42+BM42+BN42+BO42+BP42+BQ42</f>
        <v>0</v>
      </c>
      <c r="BS42" s="297"/>
      <c r="BT42" s="298"/>
      <c r="BU42" s="299"/>
      <c r="BV42" s="299"/>
      <c r="BW42" s="299"/>
      <c r="BX42" s="299"/>
      <c r="BY42" s="299"/>
      <c r="BZ42" s="299"/>
      <c r="CA42" s="326">
        <f>+BS42+BT42+BU42+BV42+BW42+BX42+BY42+BZ42</f>
        <v>0</v>
      </c>
      <c r="CB42" s="300"/>
      <c r="CC42" s="301"/>
      <c r="CD42" s="302"/>
      <c r="CE42" s="302"/>
      <c r="CF42" s="302"/>
      <c r="CG42" s="302"/>
      <c r="CH42" s="302"/>
      <c r="CI42" s="302"/>
      <c r="CJ42" s="326">
        <f t="shared" si="11"/>
        <v>0</v>
      </c>
      <c r="CK42" s="285">
        <f t="shared" si="7"/>
        <v>4</v>
      </c>
      <c r="CL42" s="294"/>
      <c r="CM42" s="354">
        <f t="shared" si="8"/>
        <v>4</v>
      </c>
    </row>
    <row r="43" spans="1:91" ht="20.25" x14ac:dyDescent="0.4">
      <c r="A43" s="197">
        <v>31</v>
      </c>
      <c r="B43" s="22" t="s">
        <v>94</v>
      </c>
      <c r="C43" s="198">
        <v>1081</v>
      </c>
      <c r="D43" s="257" t="s">
        <v>109</v>
      </c>
      <c r="E43" s="100">
        <v>122</v>
      </c>
      <c r="F43" s="199" t="s">
        <v>128</v>
      </c>
      <c r="G43" s="296">
        <v>2</v>
      </c>
      <c r="H43" s="297"/>
      <c r="I43" s="298"/>
      <c r="J43" s="299"/>
      <c r="K43" s="299"/>
      <c r="L43" s="299"/>
      <c r="M43" s="299"/>
      <c r="N43" s="299"/>
      <c r="O43" s="299"/>
      <c r="P43" s="318">
        <f>+H43+I43+J43+K43+L43+M43+N43+O43</f>
        <v>0</v>
      </c>
      <c r="Q43" s="297"/>
      <c r="R43" s="298"/>
      <c r="S43" s="299"/>
      <c r="T43" s="299"/>
      <c r="U43" s="299"/>
      <c r="V43" s="299"/>
      <c r="W43" s="299"/>
      <c r="X43" s="299"/>
      <c r="Y43" s="328">
        <f>+Q43+R43+S43+T43+U43+V43+W43+X43</f>
        <v>0</v>
      </c>
      <c r="Z43" s="297"/>
      <c r="AA43" s="298"/>
      <c r="AB43" s="299"/>
      <c r="AC43" s="299"/>
      <c r="AD43" s="299"/>
      <c r="AE43" s="299"/>
      <c r="AF43" s="299"/>
      <c r="AG43" s="299"/>
      <c r="AH43" s="335">
        <f>+Z43+AA43+AB43+AC43+AD43+AE43+AF43+AG43</f>
        <v>0</v>
      </c>
      <c r="AI43" s="297"/>
      <c r="AJ43" s="298"/>
      <c r="AK43" s="299"/>
      <c r="AL43" s="299"/>
      <c r="AM43" s="299"/>
      <c r="AN43" s="299"/>
      <c r="AO43" s="299"/>
      <c r="AP43" s="299"/>
      <c r="AQ43" s="328">
        <f>+AI43+AJ43+AK43+AL43+AM43+AN43+AO43+AP43</f>
        <v>0</v>
      </c>
      <c r="AR43" s="297"/>
      <c r="AS43" s="298"/>
      <c r="AT43" s="299"/>
      <c r="AU43" s="299"/>
      <c r="AV43" s="299"/>
      <c r="AW43" s="299"/>
      <c r="AX43" s="299"/>
      <c r="AY43" s="299"/>
      <c r="AZ43" s="335"/>
      <c r="BA43" s="297"/>
      <c r="BB43" s="298"/>
      <c r="BC43" s="299"/>
      <c r="BD43" s="299"/>
      <c r="BE43" s="299"/>
      <c r="BF43" s="299"/>
      <c r="BG43" s="299"/>
      <c r="BH43" s="299"/>
      <c r="BI43" s="326">
        <f>+BA43+BB43+BC43+BD43+BE43+BF43+BG43+BH43</f>
        <v>0</v>
      </c>
      <c r="BJ43" s="297"/>
      <c r="BK43" s="298"/>
      <c r="BL43" s="299"/>
      <c r="BM43" s="299"/>
      <c r="BN43" s="299"/>
      <c r="BO43" s="299"/>
      <c r="BP43" s="299"/>
      <c r="BQ43" s="299"/>
      <c r="BR43" s="335">
        <f>+BJ43+BK43+BL43+BM43+BN43+BO43+BP43+BQ43</f>
        <v>0</v>
      </c>
      <c r="BS43" s="297"/>
      <c r="BT43" s="298"/>
      <c r="BU43" s="299"/>
      <c r="BV43" s="299"/>
      <c r="BW43" s="299"/>
      <c r="BX43" s="299"/>
      <c r="BY43" s="299"/>
      <c r="BZ43" s="299"/>
      <c r="CA43" s="326">
        <f>+BS43+BT43+BU43+BV43+BW43+BX43+BY43+BZ43</f>
        <v>0</v>
      </c>
      <c r="CB43" s="300"/>
      <c r="CC43" s="301"/>
      <c r="CD43" s="302"/>
      <c r="CE43" s="302"/>
      <c r="CF43" s="302"/>
      <c r="CG43" s="302"/>
      <c r="CH43" s="302"/>
      <c r="CI43" s="302"/>
      <c r="CJ43" s="328">
        <f t="shared" si="11"/>
        <v>0</v>
      </c>
      <c r="CK43" s="285">
        <f t="shared" si="7"/>
        <v>2</v>
      </c>
      <c r="CL43" s="294"/>
      <c r="CM43" s="354">
        <f t="shared" si="8"/>
        <v>2</v>
      </c>
    </row>
    <row r="44" spans="1:91" ht="21" thickBot="1" x14ac:dyDescent="0.45">
      <c r="A44" s="195" t="s">
        <v>134</v>
      </c>
      <c r="B44" s="81" t="s">
        <v>161</v>
      </c>
      <c r="C44" s="180"/>
      <c r="D44" s="258" t="s">
        <v>110</v>
      </c>
      <c r="E44" s="102">
        <v>111</v>
      </c>
      <c r="F44" s="181" t="s">
        <v>128</v>
      </c>
      <c r="G44" s="303"/>
      <c r="H44" s="304"/>
      <c r="I44" s="305"/>
      <c r="J44" s="306"/>
      <c r="K44" s="306"/>
      <c r="L44" s="306"/>
      <c r="M44" s="306"/>
      <c r="N44" s="306"/>
      <c r="O44" s="306"/>
      <c r="P44" s="319"/>
      <c r="Q44" s="304"/>
      <c r="R44" s="305"/>
      <c r="S44" s="306"/>
      <c r="T44" s="306"/>
      <c r="U44" s="306"/>
      <c r="V44" s="306"/>
      <c r="W44" s="306"/>
      <c r="X44" s="306"/>
      <c r="Y44" s="329"/>
      <c r="Z44" s="304"/>
      <c r="AA44" s="305"/>
      <c r="AB44" s="306"/>
      <c r="AC44" s="306"/>
      <c r="AD44" s="306"/>
      <c r="AE44" s="306"/>
      <c r="AF44" s="306"/>
      <c r="AG44" s="306">
        <v>2</v>
      </c>
      <c r="AH44" s="336">
        <f>+Z44+AA44+AB44+AC44+AD44+AE44+AF44+AG44</f>
        <v>2</v>
      </c>
      <c r="AI44" s="304"/>
      <c r="AJ44" s="305"/>
      <c r="AK44" s="306"/>
      <c r="AL44" s="306"/>
      <c r="AM44" s="306"/>
      <c r="AN44" s="306"/>
      <c r="AO44" s="306"/>
      <c r="AP44" s="306"/>
      <c r="AQ44" s="329">
        <f>+AI44+AJ44+AK44+AL44+AM44+AN44+AO44+AP44</f>
        <v>0</v>
      </c>
      <c r="AR44" s="304"/>
      <c r="AS44" s="305"/>
      <c r="AT44" s="306"/>
      <c r="AU44" s="306"/>
      <c r="AV44" s="306"/>
      <c r="AW44" s="306"/>
      <c r="AX44" s="306"/>
      <c r="AY44" s="306"/>
      <c r="AZ44" s="336"/>
      <c r="BA44" s="304"/>
      <c r="BB44" s="305"/>
      <c r="BC44" s="306"/>
      <c r="BD44" s="306"/>
      <c r="BE44" s="306"/>
      <c r="BF44" s="306"/>
      <c r="BG44" s="306"/>
      <c r="BH44" s="306"/>
      <c r="BI44" s="340">
        <f>+BA44+BB44+BC44+BD44+BE44+BF44+BG44+BH44</f>
        <v>0</v>
      </c>
      <c r="BJ44" s="304"/>
      <c r="BK44" s="305"/>
      <c r="BL44" s="306"/>
      <c r="BM44" s="306"/>
      <c r="BN44" s="306"/>
      <c r="BO44" s="306"/>
      <c r="BP44" s="306"/>
      <c r="BQ44" s="306"/>
      <c r="BR44" s="344">
        <f>+BJ44+BK44+BL44+BM44+BN44+BO44+BP44+BQ44</f>
        <v>0</v>
      </c>
      <c r="BS44" s="304"/>
      <c r="BT44" s="305"/>
      <c r="BU44" s="306"/>
      <c r="BV44" s="306"/>
      <c r="BW44" s="306"/>
      <c r="BX44" s="306"/>
      <c r="BY44" s="306"/>
      <c r="BZ44" s="306"/>
      <c r="CA44" s="329">
        <f>+BS44+BT44+BU44+BV44+BW44+BX44+BY44+BZ44</f>
        <v>0</v>
      </c>
      <c r="CB44" s="307"/>
      <c r="CC44" s="308"/>
      <c r="CD44" s="309"/>
      <c r="CE44" s="309"/>
      <c r="CF44" s="309"/>
      <c r="CG44" s="309"/>
      <c r="CH44" s="309"/>
      <c r="CI44" s="309"/>
      <c r="CJ44" s="329">
        <f t="shared" si="11"/>
        <v>0</v>
      </c>
      <c r="CK44" s="310">
        <f t="shared" si="7"/>
        <v>2</v>
      </c>
      <c r="CL44" s="311"/>
      <c r="CM44" s="355">
        <f t="shared" si="8"/>
        <v>2</v>
      </c>
    </row>
    <row r="45" spans="1:91" hidden="1" x14ac:dyDescent="0.3">
      <c r="A45" s="13">
        <v>25</v>
      </c>
      <c r="B45" s="9"/>
      <c r="C45" s="88"/>
      <c r="D45" s="254"/>
      <c r="E45" s="25"/>
      <c r="F45" s="104" t="s">
        <v>128</v>
      </c>
      <c r="G45" s="71"/>
      <c r="H45" s="178"/>
      <c r="I45" s="179"/>
      <c r="J45" s="25"/>
      <c r="K45" s="25"/>
      <c r="L45" s="25"/>
      <c r="M45" s="25"/>
      <c r="N45" s="25"/>
      <c r="O45" s="25"/>
      <c r="P45" s="320">
        <f t="shared" ref="P45:P71" si="12">+H45+I45+J45+K45+L45+M45+N45+O45</f>
        <v>0</v>
      </c>
      <c r="Q45" s="178"/>
      <c r="R45" s="179"/>
      <c r="S45" s="25"/>
      <c r="T45" s="25"/>
      <c r="U45" s="25"/>
      <c r="V45" s="25"/>
      <c r="W45" s="25"/>
      <c r="X45" s="25"/>
      <c r="Y45" s="330">
        <f t="shared" ref="Y45:Y71" si="13">+Q45+R45+S45+T45+U45+V45+W45+X45</f>
        <v>0</v>
      </c>
      <c r="Z45" s="178"/>
      <c r="AA45" s="179"/>
      <c r="AB45" s="25"/>
      <c r="AC45" s="25"/>
      <c r="AD45" s="25"/>
      <c r="AE45" s="25"/>
      <c r="AF45" s="25"/>
      <c r="AG45" s="25"/>
      <c r="AH45" s="337">
        <f t="shared" ref="AH45:AH71" si="14">+Z45+AA45+AB45+AC45+AD45+AE45+AF45+AG45</f>
        <v>0</v>
      </c>
      <c r="AI45" s="178"/>
      <c r="AJ45" s="179"/>
      <c r="AK45" s="25"/>
      <c r="AL45" s="25"/>
      <c r="AM45" s="25"/>
      <c r="AN45" s="25"/>
      <c r="AO45" s="25"/>
      <c r="AP45" s="25"/>
      <c r="AQ45" s="330">
        <f t="shared" ref="AQ45:AQ71" si="15">+AI45+AJ45+AK45+AL45+AM45+AN45+AO45+AP45</f>
        <v>0</v>
      </c>
      <c r="AR45" s="178"/>
      <c r="AS45" s="179"/>
      <c r="AT45" s="25"/>
      <c r="AU45" s="25"/>
      <c r="AV45" s="25"/>
      <c r="AW45" s="25"/>
      <c r="AX45" s="25"/>
      <c r="AY45" s="25"/>
      <c r="AZ45" s="337">
        <f t="shared" ref="AZ45:AZ71" si="16">+AR45+AS45+AT45+AU45+AV45+AW45+AX45+AY45</f>
        <v>0</v>
      </c>
      <c r="BA45" s="178"/>
      <c r="BB45" s="179"/>
      <c r="BC45" s="25"/>
      <c r="BD45" s="25"/>
      <c r="BE45" s="25"/>
      <c r="BF45" s="25"/>
      <c r="BG45" s="25"/>
      <c r="BH45" s="25"/>
      <c r="BI45" s="330">
        <f t="shared" ref="BI45:BI71" si="17">+BA45+BB45+BC45+BD45+BE45+BF45+BG45+BH45</f>
        <v>0</v>
      </c>
      <c r="BJ45" s="178"/>
      <c r="BK45" s="179"/>
      <c r="BL45" s="25"/>
      <c r="BM45" s="25"/>
      <c r="BN45" s="25"/>
      <c r="BO45" s="25"/>
      <c r="BP45" s="25"/>
      <c r="BQ45" s="25"/>
      <c r="BR45" s="337">
        <f t="shared" ref="BR45:BR71" si="18">+BJ45+BK45+BL45+BM45+BN45+BO45+BP45+BQ45</f>
        <v>0</v>
      </c>
      <c r="BS45" s="178"/>
      <c r="BT45" s="179"/>
      <c r="BU45" s="25"/>
      <c r="BV45" s="25"/>
      <c r="BW45" s="25"/>
      <c r="BX45" s="25"/>
      <c r="BY45" s="25"/>
      <c r="BZ45" s="25"/>
      <c r="CA45" s="330">
        <f t="shared" ref="CA45:CA71" si="19">+BS45+BT45+BU45+BV45+BW45+BX45+BY45+BZ45</f>
        <v>0</v>
      </c>
      <c r="CB45" s="34"/>
      <c r="CC45" s="30"/>
      <c r="CD45" s="9"/>
      <c r="CE45" s="9"/>
      <c r="CF45" s="9"/>
      <c r="CG45" s="9"/>
      <c r="CH45" s="9"/>
      <c r="CI45" s="9"/>
      <c r="CJ45" s="330">
        <f t="shared" ref="CJ45:CJ71" si="20">+CB45+CC45+CD45+CE45+CF45+CG45+CH45+CI45</f>
        <v>0</v>
      </c>
      <c r="CK45" s="70">
        <f t="shared" ref="CK45:CK71" si="21">+P45+Y45+AH45+AQ45+AZ45+BI45+BR45+CA45+CJ45+G45</f>
        <v>0</v>
      </c>
    </row>
    <row r="46" spans="1:91" hidden="1" x14ac:dyDescent="0.3">
      <c r="A46" s="14">
        <v>26</v>
      </c>
      <c r="B46" s="10"/>
      <c r="C46" s="89"/>
      <c r="D46" s="255"/>
      <c r="E46" s="11"/>
      <c r="F46" s="105" t="s">
        <v>128</v>
      </c>
      <c r="G46" s="72"/>
      <c r="H46" s="176"/>
      <c r="I46" s="177"/>
      <c r="J46" s="11"/>
      <c r="K46" s="11"/>
      <c r="L46" s="11"/>
      <c r="M46" s="11"/>
      <c r="N46" s="11"/>
      <c r="O46" s="11"/>
      <c r="P46" s="320">
        <f t="shared" si="12"/>
        <v>0</v>
      </c>
      <c r="Q46" s="176"/>
      <c r="R46" s="177"/>
      <c r="S46" s="11"/>
      <c r="T46" s="11"/>
      <c r="U46" s="11"/>
      <c r="V46" s="11"/>
      <c r="W46" s="11"/>
      <c r="X46" s="11"/>
      <c r="Y46" s="330">
        <f t="shared" si="13"/>
        <v>0</v>
      </c>
      <c r="Z46" s="176"/>
      <c r="AA46" s="177"/>
      <c r="AB46" s="11"/>
      <c r="AC46" s="11"/>
      <c r="AD46" s="11"/>
      <c r="AE46" s="11"/>
      <c r="AF46" s="11"/>
      <c r="AG46" s="11"/>
      <c r="AH46" s="337">
        <f t="shared" si="14"/>
        <v>0</v>
      </c>
      <c r="AI46" s="176"/>
      <c r="AJ46" s="177"/>
      <c r="AK46" s="11"/>
      <c r="AL46" s="11"/>
      <c r="AM46" s="11"/>
      <c r="AN46" s="11"/>
      <c r="AO46" s="11"/>
      <c r="AP46" s="11"/>
      <c r="AQ46" s="330">
        <f t="shared" si="15"/>
        <v>0</v>
      </c>
      <c r="AR46" s="176"/>
      <c r="AS46" s="177"/>
      <c r="AT46" s="11"/>
      <c r="AU46" s="11"/>
      <c r="AV46" s="11"/>
      <c r="AW46" s="11"/>
      <c r="AX46" s="11"/>
      <c r="AY46" s="11"/>
      <c r="AZ46" s="337">
        <f t="shared" si="16"/>
        <v>0</v>
      </c>
      <c r="BA46" s="176"/>
      <c r="BB46" s="177"/>
      <c r="BC46" s="11"/>
      <c r="BD46" s="11"/>
      <c r="BE46" s="11"/>
      <c r="BF46" s="11"/>
      <c r="BG46" s="11"/>
      <c r="BH46" s="11"/>
      <c r="BI46" s="330">
        <f t="shared" si="17"/>
        <v>0</v>
      </c>
      <c r="BJ46" s="176"/>
      <c r="BK46" s="177"/>
      <c r="BL46" s="11"/>
      <c r="BM46" s="11"/>
      <c r="BN46" s="11"/>
      <c r="BO46" s="11"/>
      <c r="BP46" s="11"/>
      <c r="BQ46" s="11"/>
      <c r="BR46" s="337">
        <f t="shared" si="18"/>
        <v>0</v>
      </c>
      <c r="BS46" s="176"/>
      <c r="BT46" s="177"/>
      <c r="BU46" s="11"/>
      <c r="BV46" s="11"/>
      <c r="BW46" s="11"/>
      <c r="BX46" s="11"/>
      <c r="BY46" s="11"/>
      <c r="BZ46" s="11"/>
      <c r="CA46" s="330">
        <f t="shared" si="19"/>
        <v>0</v>
      </c>
      <c r="CB46" s="35"/>
      <c r="CC46" s="31"/>
      <c r="CD46" s="10"/>
      <c r="CE46" s="10"/>
      <c r="CF46" s="10"/>
      <c r="CG46" s="10"/>
      <c r="CH46" s="10"/>
      <c r="CI46" s="10"/>
      <c r="CJ46" s="330">
        <f t="shared" si="20"/>
        <v>0</v>
      </c>
      <c r="CK46" s="70">
        <f t="shared" si="21"/>
        <v>0</v>
      </c>
    </row>
    <row r="47" spans="1:91" hidden="1" x14ac:dyDescent="0.3">
      <c r="A47" s="14">
        <v>27</v>
      </c>
      <c r="B47" s="10"/>
      <c r="C47" s="89"/>
      <c r="D47" s="255"/>
      <c r="E47" s="11"/>
      <c r="F47" s="105" t="s">
        <v>128</v>
      </c>
      <c r="G47" s="72"/>
      <c r="H47" s="176"/>
      <c r="I47" s="177"/>
      <c r="J47" s="11"/>
      <c r="K47" s="11"/>
      <c r="L47" s="11"/>
      <c r="M47" s="11"/>
      <c r="N47" s="11"/>
      <c r="O47" s="11"/>
      <c r="P47" s="320">
        <f t="shared" si="12"/>
        <v>0</v>
      </c>
      <c r="Q47" s="176"/>
      <c r="R47" s="177"/>
      <c r="S47" s="11"/>
      <c r="T47" s="11"/>
      <c r="U47" s="11"/>
      <c r="V47" s="11"/>
      <c r="W47" s="11"/>
      <c r="X47" s="11"/>
      <c r="Y47" s="330">
        <f t="shared" si="13"/>
        <v>0</v>
      </c>
      <c r="Z47" s="176"/>
      <c r="AA47" s="177"/>
      <c r="AB47" s="11"/>
      <c r="AC47" s="11"/>
      <c r="AD47" s="11"/>
      <c r="AE47" s="11"/>
      <c r="AF47" s="11"/>
      <c r="AG47" s="11"/>
      <c r="AH47" s="337">
        <f t="shared" si="14"/>
        <v>0</v>
      </c>
      <c r="AI47" s="176"/>
      <c r="AJ47" s="177"/>
      <c r="AK47" s="11"/>
      <c r="AL47" s="11"/>
      <c r="AM47" s="11"/>
      <c r="AN47" s="11"/>
      <c r="AO47" s="11"/>
      <c r="AP47" s="11"/>
      <c r="AQ47" s="330">
        <f t="shared" si="15"/>
        <v>0</v>
      </c>
      <c r="AR47" s="176"/>
      <c r="AS47" s="177"/>
      <c r="AT47" s="11"/>
      <c r="AU47" s="11"/>
      <c r="AV47" s="11"/>
      <c r="AW47" s="11"/>
      <c r="AX47" s="11"/>
      <c r="AY47" s="11"/>
      <c r="AZ47" s="337">
        <f t="shared" si="16"/>
        <v>0</v>
      </c>
      <c r="BA47" s="176"/>
      <c r="BB47" s="177"/>
      <c r="BC47" s="11"/>
      <c r="BD47" s="11"/>
      <c r="BE47" s="11"/>
      <c r="BF47" s="11"/>
      <c r="BG47" s="11"/>
      <c r="BH47" s="11"/>
      <c r="BI47" s="330">
        <f t="shared" si="17"/>
        <v>0</v>
      </c>
      <c r="BJ47" s="176"/>
      <c r="BK47" s="177"/>
      <c r="BL47" s="11"/>
      <c r="BM47" s="11"/>
      <c r="BN47" s="11"/>
      <c r="BO47" s="11"/>
      <c r="BP47" s="11"/>
      <c r="BQ47" s="11"/>
      <c r="BR47" s="337">
        <f t="shared" si="18"/>
        <v>0</v>
      </c>
      <c r="BS47" s="176"/>
      <c r="BT47" s="177"/>
      <c r="BU47" s="11"/>
      <c r="BV47" s="11"/>
      <c r="BW47" s="11"/>
      <c r="BX47" s="11"/>
      <c r="BY47" s="11"/>
      <c r="BZ47" s="11"/>
      <c r="CA47" s="330">
        <f t="shared" si="19"/>
        <v>0</v>
      </c>
      <c r="CB47" s="35"/>
      <c r="CC47" s="31"/>
      <c r="CD47" s="10"/>
      <c r="CE47" s="10"/>
      <c r="CF47" s="10"/>
      <c r="CG47" s="10"/>
      <c r="CH47" s="10"/>
      <c r="CI47" s="10"/>
      <c r="CJ47" s="330">
        <f t="shared" si="20"/>
        <v>0</v>
      </c>
      <c r="CK47" s="70">
        <f t="shared" si="21"/>
        <v>0</v>
      </c>
    </row>
    <row r="48" spans="1:91" hidden="1" x14ac:dyDescent="0.3">
      <c r="A48" s="14">
        <v>28</v>
      </c>
      <c r="B48" s="10"/>
      <c r="C48" s="89"/>
      <c r="D48" s="255"/>
      <c r="E48" s="11"/>
      <c r="F48" s="105" t="s">
        <v>128</v>
      </c>
      <c r="G48" s="72"/>
      <c r="H48" s="176"/>
      <c r="I48" s="177"/>
      <c r="J48" s="11"/>
      <c r="K48" s="11"/>
      <c r="L48" s="11"/>
      <c r="M48" s="11"/>
      <c r="N48" s="11"/>
      <c r="O48" s="11"/>
      <c r="P48" s="320">
        <f t="shared" si="12"/>
        <v>0</v>
      </c>
      <c r="Q48" s="176"/>
      <c r="R48" s="177"/>
      <c r="S48" s="11"/>
      <c r="T48" s="11"/>
      <c r="U48" s="11"/>
      <c r="V48" s="11"/>
      <c r="W48" s="11"/>
      <c r="X48" s="11"/>
      <c r="Y48" s="330">
        <f t="shared" si="13"/>
        <v>0</v>
      </c>
      <c r="Z48" s="176"/>
      <c r="AA48" s="177"/>
      <c r="AB48" s="11"/>
      <c r="AC48" s="11"/>
      <c r="AD48" s="11"/>
      <c r="AE48" s="11"/>
      <c r="AF48" s="11"/>
      <c r="AG48" s="11"/>
      <c r="AH48" s="337">
        <f t="shared" si="14"/>
        <v>0</v>
      </c>
      <c r="AI48" s="176"/>
      <c r="AJ48" s="177"/>
      <c r="AK48" s="11"/>
      <c r="AL48" s="11"/>
      <c r="AM48" s="11"/>
      <c r="AN48" s="11"/>
      <c r="AO48" s="11"/>
      <c r="AP48" s="11"/>
      <c r="AQ48" s="330">
        <f t="shared" si="15"/>
        <v>0</v>
      </c>
      <c r="AR48" s="176"/>
      <c r="AS48" s="177"/>
      <c r="AT48" s="11"/>
      <c r="AU48" s="11"/>
      <c r="AV48" s="11"/>
      <c r="AW48" s="11"/>
      <c r="AX48" s="11"/>
      <c r="AY48" s="11"/>
      <c r="AZ48" s="337">
        <f t="shared" si="16"/>
        <v>0</v>
      </c>
      <c r="BA48" s="176"/>
      <c r="BB48" s="177"/>
      <c r="BC48" s="11"/>
      <c r="BD48" s="11"/>
      <c r="BE48" s="11"/>
      <c r="BF48" s="11"/>
      <c r="BG48" s="11"/>
      <c r="BH48" s="11"/>
      <c r="BI48" s="330">
        <f t="shared" si="17"/>
        <v>0</v>
      </c>
      <c r="BJ48" s="176"/>
      <c r="BK48" s="177"/>
      <c r="BL48" s="11"/>
      <c r="BM48" s="11"/>
      <c r="BN48" s="11"/>
      <c r="BO48" s="11"/>
      <c r="BP48" s="11"/>
      <c r="BQ48" s="11"/>
      <c r="BR48" s="337">
        <f t="shared" si="18"/>
        <v>0</v>
      </c>
      <c r="BS48" s="176"/>
      <c r="BT48" s="177"/>
      <c r="BU48" s="11"/>
      <c r="BV48" s="11"/>
      <c r="BW48" s="11"/>
      <c r="BX48" s="11"/>
      <c r="BY48" s="11"/>
      <c r="BZ48" s="11"/>
      <c r="CA48" s="330">
        <f t="shared" si="19"/>
        <v>0</v>
      </c>
      <c r="CB48" s="35"/>
      <c r="CC48" s="31"/>
      <c r="CD48" s="10"/>
      <c r="CE48" s="10"/>
      <c r="CF48" s="10"/>
      <c r="CG48" s="10"/>
      <c r="CH48" s="10"/>
      <c r="CI48" s="10"/>
      <c r="CJ48" s="330">
        <f t="shared" si="20"/>
        <v>0</v>
      </c>
      <c r="CK48" s="70">
        <f t="shared" si="21"/>
        <v>0</v>
      </c>
    </row>
    <row r="49" spans="1:89" hidden="1" x14ac:dyDescent="0.3">
      <c r="A49" s="14">
        <v>29</v>
      </c>
      <c r="B49" s="10"/>
      <c r="C49" s="89"/>
      <c r="D49" s="255"/>
      <c r="E49" s="11"/>
      <c r="F49" s="105" t="s">
        <v>128</v>
      </c>
      <c r="G49" s="72"/>
      <c r="H49" s="176"/>
      <c r="I49" s="177"/>
      <c r="J49" s="11"/>
      <c r="K49" s="11"/>
      <c r="L49" s="11"/>
      <c r="M49" s="11"/>
      <c r="N49" s="11"/>
      <c r="O49" s="11"/>
      <c r="P49" s="320">
        <f t="shared" si="12"/>
        <v>0</v>
      </c>
      <c r="Q49" s="176"/>
      <c r="R49" s="177"/>
      <c r="S49" s="11"/>
      <c r="T49" s="11"/>
      <c r="U49" s="11"/>
      <c r="V49" s="11"/>
      <c r="W49" s="11"/>
      <c r="X49" s="11"/>
      <c r="Y49" s="330">
        <f t="shared" si="13"/>
        <v>0</v>
      </c>
      <c r="Z49" s="176"/>
      <c r="AA49" s="177"/>
      <c r="AB49" s="11"/>
      <c r="AC49" s="11"/>
      <c r="AD49" s="11"/>
      <c r="AE49" s="11"/>
      <c r="AF49" s="11"/>
      <c r="AG49" s="11"/>
      <c r="AH49" s="337">
        <f t="shared" si="14"/>
        <v>0</v>
      </c>
      <c r="AI49" s="176"/>
      <c r="AJ49" s="177"/>
      <c r="AK49" s="11"/>
      <c r="AL49" s="11"/>
      <c r="AM49" s="11"/>
      <c r="AN49" s="11"/>
      <c r="AO49" s="11"/>
      <c r="AP49" s="11"/>
      <c r="AQ49" s="330">
        <f t="shared" si="15"/>
        <v>0</v>
      </c>
      <c r="AR49" s="176"/>
      <c r="AS49" s="177"/>
      <c r="AT49" s="11"/>
      <c r="AU49" s="11"/>
      <c r="AV49" s="11"/>
      <c r="AW49" s="11"/>
      <c r="AX49" s="11"/>
      <c r="AY49" s="11"/>
      <c r="AZ49" s="337">
        <f t="shared" si="16"/>
        <v>0</v>
      </c>
      <c r="BA49" s="176"/>
      <c r="BB49" s="177"/>
      <c r="BC49" s="11"/>
      <c r="BD49" s="11"/>
      <c r="BE49" s="11"/>
      <c r="BF49" s="11"/>
      <c r="BG49" s="11"/>
      <c r="BH49" s="11"/>
      <c r="BI49" s="330">
        <f t="shared" si="17"/>
        <v>0</v>
      </c>
      <c r="BJ49" s="176"/>
      <c r="BK49" s="177"/>
      <c r="BL49" s="11"/>
      <c r="BM49" s="11"/>
      <c r="BN49" s="11"/>
      <c r="BO49" s="11"/>
      <c r="BP49" s="11"/>
      <c r="BQ49" s="11"/>
      <c r="BR49" s="337">
        <f t="shared" si="18"/>
        <v>0</v>
      </c>
      <c r="BS49" s="176"/>
      <c r="BT49" s="177"/>
      <c r="BU49" s="11"/>
      <c r="BV49" s="11"/>
      <c r="BW49" s="11"/>
      <c r="BX49" s="11"/>
      <c r="BY49" s="11"/>
      <c r="BZ49" s="11"/>
      <c r="CA49" s="330">
        <f t="shared" si="19"/>
        <v>0</v>
      </c>
      <c r="CB49" s="35"/>
      <c r="CC49" s="31"/>
      <c r="CD49" s="10"/>
      <c r="CE49" s="10"/>
      <c r="CF49" s="10"/>
      <c r="CG49" s="10"/>
      <c r="CH49" s="10"/>
      <c r="CI49" s="10"/>
      <c r="CJ49" s="330">
        <f t="shared" si="20"/>
        <v>0</v>
      </c>
      <c r="CK49" s="70">
        <f t="shared" si="21"/>
        <v>0</v>
      </c>
    </row>
    <row r="50" spans="1:89" hidden="1" x14ac:dyDescent="0.3">
      <c r="A50" s="14">
        <v>30</v>
      </c>
      <c r="B50" s="10"/>
      <c r="C50" s="89"/>
      <c r="D50" s="255"/>
      <c r="E50" s="11"/>
      <c r="F50" s="11"/>
      <c r="G50" s="72"/>
      <c r="H50" s="176"/>
      <c r="I50" s="177"/>
      <c r="J50" s="11"/>
      <c r="K50" s="11"/>
      <c r="L50" s="11"/>
      <c r="M50" s="11"/>
      <c r="N50" s="11"/>
      <c r="O50" s="11"/>
      <c r="P50" s="320">
        <f t="shared" si="12"/>
        <v>0</v>
      </c>
      <c r="Q50" s="176"/>
      <c r="R50" s="177"/>
      <c r="S50" s="11"/>
      <c r="T50" s="11"/>
      <c r="U50" s="11"/>
      <c r="V50" s="11"/>
      <c r="W50" s="11"/>
      <c r="X50" s="11"/>
      <c r="Y50" s="330">
        <f t="shared" si="13"/>
        <v>0</v>
      </c>
      <c r="Z50" s="176"/>
      <c r="AA50" s="177"/>
      <c r="AB50" s="11"/>
      <c r="AC50" s="11"/>
      <c r="AD50" s="11"/>
      <c r="AE50" s="11"/>
      <c r="AF50" s="11"/>
      <c r="AG50" s="11"/>
      <c r="AH50" s="337">
        <f t="shared" si="14"/>
        <v>0</v>
      </c>
      <c r="AI50" s="176"/>
      <c r="AJ50" s="177"/>
      <c r="AK50" s="11"/>
      <c r="AL50" s="11"/>
      <c r="AM50" s="11"/>
      <c r="AN50" s="11"/>
      <c r="AO50" s="11"/>
      <c r="AP50" s="11"/>
      <c r="AQ50" s="330">
        <f t="shared" si="15"/>
        <v>0</v>
      </c>
      <c r="AR50" s="176"/>
      <c r="AS50" s="177"/>
      <c r="AT50" s="11"/>
      <c r="AU50" s="11"/>
      <c r="AV50" s="11"/>
      <c r="AW50" s="11"/>
      <c r="AX50" s="11"/>
      <c r="AY50" s="11"/>
      <c r="AZ50" s="337">
        <f t="shared" si="16"/>
        <v>0</v>
      </c>
      <c r="BA50" s="176"/>
      <c r="BB50" s="177"/>
      <c r="BC50" s="11"/>
      <c r="BD50" s="11"/>
      <c r="BE50" s="11"/>
      <c r="BF50" s="11"/>
      <c r="BG50" s="11"/>
      <c r="BH50" s="11"/>
      <c r="BI50" s="330">
        <f t="shared" si="17"/>
        <v>0</v>
      </c>
      <c r="BJ50" s="176"/>
      <c r="BK50" s="177"/>
      <c r="BL50" s="11"/>
      <c r="BM50" s="11"/>
      <c r="BN50" s="11"/>
      <c r="BO50" s="11"/>
      <c r="BP50" s="11"/>
      <c r="BQ50" s="11"/>
      <c r="BR50" s="337">
        <f t="shared" si="18"/>
        <v>0</v>
      </c>
      <c r="BS50" s="176"/>
      <c r="BT50" s="177"/>
      <c r="BU50" s="11"/>
      <c r="BV50" s="11"/>
      <c r="BW50" s="11"/>
      <c r="BX50" s="11"/>
      <c r="BY50" s="11"/>
      <c r="BZ50" s="11"/>
      <c r="CA50" s="330">
        <f t="shared" si="19"/>
        <v>0</v>
      </c>
      <c r="CB50" s="35"/>
      <c r="CC50" s="31"/>
      <c r="CD50" s="10"/>
      <c r="CE50" s="10"/>
      <c r="CF50" s="10"/>
      <c r="CG50" s="10"/>
      <c r="CH50" s="10"/>
      <c r="CI50" s="10"/>
      <c r="CJ50" s="330">
        <f t="shared" si="20"/>
        <v>0</v>
      </c>
      <c r="CK50" s="70">
        <f t="shared" si="21"/>
        <v>0</v>
      </c>
    </row>
    <row r="51" spans="1:89" hidden="1" x14ac:dyDescent="0.3">
      <c r="A51" s="14">
        <v>31</v>
      </c>
      <c r="B51" s="10"/>
      <c r="C51" s="89"/>
      <c r="D51" s="255"/>
      <c r="E51" s="11"/>
      <c r="F51" s="11"/>
      <c r="G51" s="72"/>
      <c r="H51" s="176"/>
      <c r="I51" s="177"/>
      <c r="J51" s="11"/>
      <c r="K51" s="11"/>
      <c r="L51" s="11"/>
      <c r="M51" s="11"/>
      <c r="N51" s="11"/>
      <c r="O51" s="11"/>
      <c r="P51" s="320">
        <f t="shared" si="12"/>
        <v>0</v>
      </c>
      <c r="Q51" s="176"/>
      <c r="R51" s="177"/>
      <c r="S51" s="11"/>
      <c r="T51" s="11"/>
      <c r="U51" s="11"/>
      <c r="V51" s="11"/>
      <c r="W51" s="11"/>
      <c r="X51" s="11"/>
      <c r="Y51" s="330">
        <f t="shared" si="13"/>
        <v>0</v>
      </c>
      <c r="Z51" s="176"/>
      <c r="AA51" s="177"/>
      <c r="AB51" s="11"/>
      <c r="AC51" s="11"/>
      <c r="AD51" s="11"/>
      <c r="AE51" s="11"/>
      <c r="AF51" s="11"/>
      <c r="AG51" s="11"/>
      <c r="AH51" s="337">
        <f t="shared" si="14"/>
        <v>0</v>
      </c>
      <c r="AI51" s="176"/>
      <c r="AJ51" s="177"/>
      <c r="AK51" s="11"/>
      <c r="AL51" s="11"/>
      <c r="AM51" s="11"/>
      <c r="AN51" s="11"/>
      <c r="AO51" s="11"/>
      <c r="AP51" s="11"/>
      <c r="AQ51" s="330">
        <f t="shared" si="15"/>
        <v>0</v>
      </c>
      <c r="AR51" s="176"/>
      <c r="AS51" s="177"/>
      <c r="AT51" s="11"/>
      <c r="AU51" s="11"/>
      <c r="AV51" s="11"/>
      <c r="AW51" s="11"/>
      <c r="AX51" s="11"/>
      <c r="AY51" s="11"/>
      <c r="AZ51" s="337">
        <f t="shared" si="16"/>
        <v>0</v>
      </c>
      <c r="BA51" s="176"/>
      <c r="BB51" s="177"/>
      <c r="BC51" s="11"/>
      <c r="BD51" s="11"/>
      <c r="BE51" s="11"/>
      <c r="BF51" s="11"/>
      <c r="BG51" s="11"/>
      <c r="BH51" s="11"/>
      <c r="BI51" s="330">
        <f t="shared" si="17"/>
        <v>0</v>
      </c>
      <c r="BJ51" s="176"/>
      <c r="BK51" s="177"/>
      <c r="BL51" s="11"/>
      <c r="BM51" s="11"/>
      <c r="BN51" s="11"/>
      <c r="BO51" s="11"/>
      <c r="BP51" s="11"/>
      <c r="BQ51" s="11"/>
      <c r="BR51" s="337">
        <f t="shared" si="18"/>
        <v>0</v>
      </c>
      <c r="BS51" s="176"/>
      <c r="BT51" s="177"/>
      <c r="BU51" s="11"/>
      <c r="BV51" s="11"/>
      <c r="BW51" s="11"/>
      <c r="BX51" s="11"/>
      <c r="BY51" s="11"/>
      <c r="BZ51" s="11"/>
      <c r="CA51" s="330">
        <f t="shared" si="19"/>
        <v>0</v>
      </c>
      <c r="CB51" s="35"/>
      <c r="CC51" s="31"/>
      <c r="CD51" s="10"/>
      <c r="CE51" s="10"/>
      <c r="CF51" s="10"/>
      <c r="CG51" s="10"/>
      <c r="CH51" s="10"/>
      <c r="CI51" s="10"/>
      <c r="CJ51" s="330">
        <f t="shared" si="20"/>
        <v>0</v>
      </c>
      <c r="CK51" s="70">
        <f t="shared" si="21"/>
        <v>0</v>
      </c>
    </row>
    <row r="52" spans="1:89" hidden="1" x14ac:dyDescent="0.3">
      <c r="A52" s="14">
        <v>32</v>
      </c>
      <c r="B52" s="10"/>
      <c r="C52" s="89"/>
      <c r="D52" s="255"/>
      <c r="E52" s="11"/>
      <c r="F52" s="11"/>
      <c r="G52" s="72"/>
      <c r="H52" s="176"/>
      <c r="I52" s="177"/>
      <c r="J52" s="11"/>
      <c r="K52" s="11"/>
      <c r="L52" s="11"/>
      <c r="M52" s="11"/>
      <c r="N52" s="11"/>
      <c r="O52" s="11"/>
      <c r="P52" s="320">
        <f t="shared" si="12"/>
        <v>0</v>
      </c>
      <c r="Q52" s="176"/>
      <c r="R52" s="177"/>
      <c r="S52" s="11"/>
      <c r="T52" s="11"/>
      <c r="U52" s="11"/>
      <c r="V52" s="11"/>
      <c r="W52" s="11"/>
      <c r="X52" s="11"/>
      <c r="Y52" s="330">
        <f t="shared" si="13"/>
        <v>0</v>
      </c>
      <c r="Z52" s="176"/>
      <c r="AA52" s="177"/>
      <c r="AB52" s="11"/>
      <c r="AC52" s="11"/>
      <c r="AD52" s="11"/>
      <c r="AE52" s="11"/>
      <c r="AF52" s="11"/>
      <c r="AG52" s="11"/>
      <c r="AH52" s="337">
        <f t="shared" si="14"/>
        <v>0</v>
      </c>
      <c r="AI52" s="176"/>
      <c r="AJ52" s="177"/>
      <c r="AK52" s="11"/>
      <c r="AL52" s="11"/>
      <c r="AM52" s="11"/>
      <c r="AN52" s="11"/>
      <c r="AO52" s="11"/>
      <c r="AP52" s="11"/>
      <c r="AQ52" s="330">
        <f t="shared" si="15"/>
        <v>0</v>
      </c>
      <c r="AR52" s="176"/>
      <c r="AS52" s="177"/>
      <c r="AT52" s="11"/>
      <c r="AU52" s="11"/>
      <c r="AV52" s="11"/>
      <c r="AW52" s="11"/>
      <c r="AX52" s="11"/>
      <c r="AY52" s="11"/>
      <c r="AZ52" s="337">
        <f t="shared" si="16"/>
        <v>0</v>
      </c>
      <c r="BA52" s="176"/>
      <c r="BB52" s="177"/>
      <c r="BC52" s="11"/>
      <c r="BD52" s="11"/>
      <c r="BE52" s="11"/>
      <c r="BF52" s="11"/>
      <c r="BG52" s="11"/>
      <c r="BH52" s="11"/>
      <c r="BI52" s="330">
        <f t="shared" si="17"/>
        <v>0</v>
      </c>
      <c r="BJ52" s="176"/>
      <c r="BK52" s="177"/>
      <c r="BL52" s="11"/>
      <c r="BM52" s="11"/>
      <c r="BN52" s="11"/>
      <c r="BO52" s="11"/>
      <c r="BP52" s="11"/>
      <c r="BQ52" s="11"/>
      <c r="BR52" s="337">
        <f t="shared" si="18"/>
        <v>0</v>
      </c>
      <c r="BS52" s="176"/>
      <c r="BT52" s="177"/>
      <c r="BU52" s="11"/>
      <c r="BV52" s="11"/>
      <c r="BW52" s="11"/>
      <c r="BX52" s="11"/>
      <c r="BY52" s="11"/>
      <c r="BZ52" s="11"/>
      <c r="CA52" s="330">
        <f t="shared" si="19"/>
        <v>0</v>
      </c>
      <c r="CB52" s="35"/>
      <c r="CC52" s="31"/>
      <c r="CD52" s="10"/>
      <c r="CE52" s="10"/>
      <c r="CF52" s="10"/>
      <c r="CG52" s="10"/>
      <c r="CH52" s="10"/>
      <c r="CI52" s="10"/>
      <c r="CJ52" s="330">
        <f t="shared" si="20"/>
        <v>0</v>
      </c>
      <c r="CK52" s="70">
        <f t="shared" si="21"/>
        <v>0</v>
      </c>
    </row>
    <row r="53" spans="1:89" hidden="1" x14ac:dyDescent="0.3">
      <c r="A53" s="14">
        <v>33</v>
      </c>
      <c r="B53" s="10"/>
      <c r="C53" s="89"/>
      <c r="D53" s="255"/>
      <c r="E53" s="11"/>
      <c r="F53" s="11"/>
      <c r="G53" s="72"/>
      <c r="H53" s="176"/>
      <c r="I53" s="177"/>
      <c r="J53" s="11"/>
      <c r="K53" s="11"/>
      <c r="L53" s="11"/>
      <c r="M53" s="11"/>
      <c r="N53" s="11"/>
      <c r="O53" s="11"/>
      <c r="P53" s="320">
        <f t="shared" si="12"/>
        <v>0</v>
      </c>
      <c r="Q53" s="176"/>
      <c r="R53" s="177"/>
      <c r="S53" s="11"/>
      <c r="T53" s="11"/>
      <c r="U53" s="11"/>
      <c r="V53" s="11"/>
      <c r="W53" s="11"/>
      <c r="X53" s="11"/>
      <c r="Y53" s="330">
        <f t="shared" si="13"/>
        <v>0</v>
      </c>
      <c r="Z53" s="176"/>
      <c r="AA53" s="177"/>
      <c r="AB53" s="11"/>
      <c r="AC53" s="11"/>
      <c r="AD53" s="11"/>
      <c r="AE53" s="11"/>
      <c r="AF53" s="11"/>
      <c r="AG53" s="11"/>
      <c r="AH53" s="337">
        <f t="shared" si="14"/>
        <v>0</v>
      </c>
      <c r="AI53" s="176"/>
      <c r="AJ53" s="177"/>
      <c r="AK53" s="11"/>
      <c r="AL53" s="11"/>
      <c r="AM53" s="11"/>
      <c r="AN53" s="11"/>
      <c r="AO53" s="11"/>
      <c r="AP53" s="11"/>
      <c r="AQ53" s="330">
        <f t="shared" si="15"/>
        <v>0</v>
      </c>
      <c r="AR53" s="176"/>
      <c r="AS53" s="177"/>
      <c r="AT53" s="11"/>
      <c r="AU53" s="11"/>
      <c r="AV53" s="11"/>
      <c r="AW53" s="11"/>
      <c r="AX53" s="11"/>
      <c r="AY53" s="11"/>
      <c r="AZ53" s="337">
        <f t="shared" si="16"/>
        <v>0</v>
      </c>
      <c r="BA53" s="176"/>
      <c r="BB53" s="177"/>
      <c r="BC53" s="11"/>
      <c r="BD53" s="11"/>
      <c r="BE53" s="11"/>
      <c r="BF53" s="11"/>
      <c r="BG53" s="11"/>
      <c r="BH53" s="11"/>
      <c r="BI53" s="330">
        <f t="shared" si="17"/>
        <v>0</v>
      </c>
      <c r="BJ53" s="176"/>
      <c r="BK53" s="177"/>
      <c r="BL53" s="11"/>
      <c r="BM53" s="11"/>
      <c r="BN53" s="11"/>
      <c r="BO53" s="11"/>
      <c r="BP53" s="11"/>
      <c r="BQ53" s="11"/>
      <c r="BR53" s="337">
        <f t="shared" si="18"/>
        <v>0</v>
      </c>
      <c r="BS53" s="176"/>
      <c r="BT53" s="177"/>
      <c r="BU53" s="11"/>
      <c r="BV53" s="11"/>
      <c r="BW53" s="11"/>
      <c r="BX53" s="11"/>
      <c r="BY53" s="11"/>
      <c r="BZ53" s="11"/>
      <c r="CA53" s="330">
        <f t="shared" si="19"/>
        <v>0</v>
      </c>
      <c r="CB53" s="35"/>
      <c r="CC53" s="31"/>
      <c r="CD53" s="10"/>
      <c r="CE53" s="10"/>
      <c r="CF53" s="10"/>
      <c r="CG53" s="10"/>
      <c r="CH53" s="10"/>
      <c r="CI53" s="10"/>
      <c r="CJ53" s="330">
        <f t="shared" si="20"/>
        <v>0</v>
      </c>
      <c r="CK53" s="70">
        <f t="shared" si="21"/>
        <v>0</v>
      </c>
    </row>
    <row r="54" spans="1:89" hidden="1" x14ac:dyDescent="0.3">
      <c r="A54" s="14">
        <v>34</v>
      </c>
      <c r="B54" s="10"/>
      <c r="C54" s="89"/>
      <c r="D54" s="255"/>
      <c r="E54" s="11"/>
      <c r="F54" s="11"/>
      <c r="G54" s="72"/>
      <c r="H54" s="176"/>
      <c r="I54" s="177"/>
      <c r="J54" s="11"/>
      <c r="K54" s="11"/>
      <c r="L54" s="11"/>
      <c r="M54" s="11"/>
      <c r="N54" s="11"/>
      <c r="O54" s="11"/>
      <c r="P54" s="320">
        <f t="shared" si="12"/>
        <v>0</v>
      </c>
      <c r="Q54" s="176"/>
      <c r="R54" s="177"/>
      <c r="S54" s="11"/>
      <c r="T54" s="11"/>
      <c r="U54" s="11"/>
      <c r="V54" s="11"/>
      <c r="W54" s="11"/>
      <c r="X54" s="11"/>
      <c r="Y54" s="330">
        <f t="shared" si="13"/>
        <v>0</v>
      </c>
      <c r="Z54" s="176"/>
      <c r="AA54" s="177"/>
      <c r="AB54" s="11"/>
      <c r="AC54" s="11"/>
      <c r="AD54" s="11"/>
      <c r="AE54" s="11"/>
      <c r="AF54" s="11"/>
      <c r="AG54" s="11"/>
      <c r="AH54" s="337">
        <f t="shared" si="14"/>
        <v>0</v>
      </c>
      <c r="AI54" s="176"/>
      <c r="AJ54" s="177"/>
      <c r="AK54" s="11"/>
      <c r="AL54" s="11"/>
      <c r="AM54" s="11"/>
      <c r="AN54" s="11"/>
      <c r="AO54" s="11"/>
      <c r="AP54" s="11"/>
      <c r="AQ54" s="330">
        <f t="shared" si="15"/>
        <v>0</v>
      </c>
      <c r="AR54" s="176"/>
      <c r="AS54" s="177"/>
      <c r="AT54" s="11"/>
      <c r="AU54" s="11"/>
      <c r="AV54" s="11"/>
      <c r="AW54" s="11"/>
      <c r="AX54" s="11"/>
      <c r="AY54" s="11"/>
      <c r="AZ54" s="337">
        <f t="shared" si="16"/>
        <v>0</v>
      </c>
      <c r="BA54" s="176"/>
      <c r="BB54" s="177"/>
      <c r="BC54" s="11"/>
      <c r="BD54" s="11"/>
      <c r="BE54" s="11"/>
      <c r="BF54" s="11"/>
      <c r="BG54" s="11"/>
      <c r="BH54" s="11"/>
      <c r="BI54" s="330">
        <f t="shared" si="17"/>
        <v>0</v>
      </c>
      <c r="BJ54" s="176"/>
      <c r="BK54" s="177"/>
      <c r="BL54" s="11"/>
      <c r="BM54" s="11"/>
      <c r="BN54" s="11"/>
      <c r="BO54" s="11"/>
      <c r="BP54" s="11"/>
      <c r="BQ54" s="11"/>
      <c r="BR54" s="337">
        <f t="shared" si="18"/>
        <v>0</v>
      </c>
      <c r="BS54" s="176"/>
      <c r="BT54" s="177"/>
      <c r="BU54" s="11"/>
      <c r="BV54" s="11"/>
      <c r="BW54" s="11"/>
      <c r="BX54" s="11"/>
      <c r="BY54" s="11"/>
      <c r="BZ54" s="11"/>
      <c r="CA54" s="330">
        <f t="shared" si="19"/>
        <v>0</v>
      </c>
      <c r="CB54" s="35"/>
      <c r="CC54" s="31"/>
      <c r="CD54" s="10"/>
      <c r="CE54" s="10"/>
      <c r="CF54" s="10"/>
      <c r="CG54" s="10"/>
      <c r="CH54" s="10"/>
      <c r="CI54" s="10"/>
      <c r="CJ54" s="330">
        <f t="shared" si="20"/>
        <v>0</v>
      </c>
      <c r="CK54" s="70">
        <f t="shared" si="21"/>
        <v>0</v>
      </c>
    </row>
    <row r="55" spans="1:89" hidden="1" x14ac:dyDescent="0.3">
      <c r="A55" s="14">
        <v>35</v>
      </c>
      <c r="B55" s="10"/>
      <c r="C55" s="89"/>
      <c r="D55" s="255"/>
      <c r="E55" s="11"/>
      <c r="F55" s="11"/>
      <c r="G55" s="72"/>
      <c r="H55" s="176"/>
      <c r="I55" s="177"/>
      <c r="J55" s="11"/>
      <c r="K55" s="11"/>
      <c r="L55" s="11"/>
      <c r="M55" s="11"/>
      <c r="N55" s="11"/>
      <c r="O55" s="11"/>
      <c r="P55" s="320">
        <f t="shared" si="12"/>
        <v>0</v>
      </c>
      <c r="Q55" s="176"/>
      <c r="R55" s="177"/>
      <c r="S55" s="11"/>
      <c r="T55" s="11"/>
      <c r="U55" s="11"/>
      <c r="V55" s="11"/>
      <c r="W55" s="11"/>
      <c r="X55" s="11"/>
      <c r="Y55" s="330">
        <f t="shared" si="13"/>
        <v>0</v>
      </c>
      <c r="Z55" s="176"/>
      <c r="AA55" s="177"/>
      <c r="AB55" s="11"/>
      <c r="AC55" s="11"/>
      <c r="AD55" s="11"/>
      <c r="AE55" s="11"/>
      <c r="AF55" s="11"/>
      <c r="AG55" s="11"/>
      <c r="AH55" s="337">
        <f t="shared" si="14"/>
        <v>0</v>
      </c>
      <c r="AI55" s="176"/>
      <c r="AJ55" s="177"/>
      <c r="AK55" s="11"/>
      <c r="AL55" s="11"/>
      <c r="AM55" s="11"/>
      <c r="AN55" s="11"/>
      <c r="AO55" s="11"/>
      <c r="AP55" s="11"/>
      <c r="AQ55" s="330">
        <f t="shared" si="15"/>
        <v>0</v>
      </c>
      <c r="AR55" s="176"/>
      <c r="AS55" s="177"/>
      <c r="AT55" s="11"/>
      <c r="AU55" s="11"/>
      <c r="AV55" s="11"/>
      <c r="AW55" s="11"/>
      <c r="AX55" s="11"/>
      <c r="AY55" s="11"/>
      <c r="AZ55" s="337">
        <f t="shared" si="16"/>
        <v>0</v>
      </c>
      <c r="BA55" s="176"/>
      <c r="BB55" s="177"/>
      <c r="BC55" s="11"/>
      <c r="BD55" s="11"/>
      <c r="BE55" s="11"/>
      <c r="BF55" s="11"/>
      <c r="BG55" s="11"/>
      <c r="BH55" s="11"/>
      <c r="BI55" s="330">
        <f t="shared" si="17"/>
        <v>0</v>
      </c>
      <c r="BJ55" s="176"/>
      <c r="BK55" s="177"/>
      <c r="BL55" s="11"/>
      <c r="BM55" s="11"/>
      <c r="BN55" s="11"/>
      <c r="BO55" s="11"/>
      <c r="BP55" s="11"/>
      <c r="BQ55" s="11"/>
      <c r="BR55" s="337">
        <f t="shared" si="18"/>
        <v>0</v>
      </c>
      <c r="BS55" s="176"/>
      <c r="BT55" s="177"/>
      <c r="BU55" s="11"/>
      <c r="BV55" s="11"/>
      <c r="BW55" s="11"/>
      <c r="BX55" s="11"/>
      <c r="BY55" s="11"/>
      <c r="BZ55" s="11"/>
      <c r="CA55" s="330">
        <f t="shared" si="19"/>
        <v>0</v>
      </c>
      <c r="CB55" s="35"/>
      <c r="CC55" s="31"/>
      <c r="CD55" s="10"/>
      <c r="CE55" s="10"/>
      <c r="CF55" s="10"/>
      <c r="CG55" s="10"/>
      <c r="CH55" s="10"/>
      <c r="CI55" s="10"/>
      <c r="CJ55" s="330">
        <f t="shared" si="20"/>
        <v>0</v>
      </c>
      <c r="CK55" s="70">
        <f t="shared" si="21"/>
        <v>0</v>
      </c>
    </row>
    <row r="56" spans="1:89" hidden="1" x14ac:dyDescent="0.3">
      <c r="A56" s="14">
        <v>36</v>
      </c>
      <c r="B56" s="10"/>
      <c r="C56" s="89"/>
      <c r="D56" s="255"/>
      <c r="E56" s="11"/>
      <c r="F56" s="11"/>
      <c r="G56" s="72"/>
      <c r="H56" s="176"/>
      <c r="I56" s="177"/>
      <c r="J56" s="11"/>
      <c r="K56" s="11"/>
      <c r="L56" s="11"/>
      <c r="M56" s="11"/>
      <c r="N56" s="11"/>
      <c r="O56" s="11"/>
      <c r="P56" s="320">
        <f t="shared" si="12"/>
        <v>0</v>
      </c>
      <c r="Q56" s="176"/>
      <c r="R56" s="177"/>
      <c r="S56" s="11"/>
      <c r="T56" s="11"/>
      <c r="U56" s="11"/>
      <c r="V56" s="11"/>
      <c r="W56" s="11"/>
      <c r="X56" s="11"/>
      <c r="Y56" s="330">
        <f t="shared" si="13"/>
        <v>0</v>
      </c>
      <c r="Z56" s="176"/>
      <c r="AA56" s="177"/>
      <c r="AB56" s="11"/>
      <c r="AC56" s="11"/>
      <c r="AD56" s="11"/>
      <c r="AE56" s="11"/>
      <c r="AF56" s="11"/>
      <c r="AG56" s="11"/>
      <c r="AH56" s="337">
        <f t="shared" si="14"/>
        <v>0</v>
      </c>
      <c r="AI56" s="176"/>
      <c r="AJ56" s="177"/>
      <c r="AK56" s="11"/>
      <c r="AL56" s="11"/>
      <c r="AM56" s="11"/>
      <c r="AN56" s="11"/>
      <c r="AO56" s="11"/>
      <c r="AP56" s="11"/>
      <c r="AQ56" s="330">
        <f t="shared" si="15"/>
        <v>0</v>
      </c>
      <c r="AR56" s="176"/>
      <c r="AS56" s="177"/>
      <c r="AT56" s="11"/>
      <c r="AU56" s="11"/>
      <c r="AV56" s="11"/>
      <c r="AW56" s="11"/>
      <c r="AX56" s="11"/>
      <c r="AY56" s="11"/>
      <c r="AZ56" s="337">
        <f t="shared" si="16"/>
        <v>0</v>
      </c>
      <c r="BA56" s="176"/>
      <c r="BB56" s="177"/>
      <c r="BC56" s="11"/>
      <c r="BD56" s="11"/>
      <c r="BE56" s="11"/>
      <c r="BF56" s="11"/>
      <c r="BG56" s="11"/>
      <c r="BH56" s="11"/>
      <c r="BI56" s="330">
        <f t="shared" si="17"/>
        <v>0</v>
      </c>
      <c r="BJ56" s="176"/>
      <c r="BK56" s="177"/>
      <c r="BL56" s="11"/>
      <c r="BM56" s="11"/>
      <c r="BN56" s="11"/>
      <c r="BO56" s="11"/>
      <c r="BP56" s="11"/>
      <c r="BQ56" s="11"/>
      <c r="BR56" s="337">
        <f t="shared" si="18"/>
        <v>0</v>
      </c>
      <c r="BS56" s="176"/>
      <c r="BT56" s="177"/>
      <c r="BU56" s="11"/>
      <c r="BV56" s="11"/>
      <c r="BW56" s="11"/>
      <c r="BX56" s="11"/>
      <c r="BY56" s="11"/>
      <c r="BZ56" s="11"/>
      <c r="CA56" s="330">
        <f t="shared" si="19"/>
        <v>0</v>
      </c>
      <c r="CB56" s="35"/>
      <c r="CC56" s="31"/>
      <c r="CD56" s="10"/>
      <c r="CE56" s="10"/>
      <c r="CF56" s="10"/>
      <c r="CG56" s="10"/>
      <c r="CH56" s="10"/>
      <c r="CI56" s="10"/>
      <c r="CJ56" s="330">
        <f t="shared" si="20"/>
        <v>0</v>
      </c>
      <c r="CK56" s="70">
        <f t="shared" si="21"/>
        <v>0</v>
      </c>
    </row>
    <row r="57" spans="1:89" hidden="1" x14ac:dyDescent="0.3">
      <c r="A57" s="14">
        <v>37</v>
      </c>
      <c r="B57" s="10"/>
      <c r="C57" s="89"/>
      <c r="D57" s="255"/>
      <c r="E57" s="11"/>
      <c r="F57" s="11"/>
      <c r="G57" s="72"/>
      <c r="H57" s="176"/>
      <c r="I57" s="177"/>
      <c r="J57" s="11"/>
      <c r="K57" s="11"/>
      <c r="L57" s="11"/>
      <c r="M57" s="11"/>
      <c r="N57" s="11"/>
      <c r="O57" s="11"/>
      <c r="P57" s="320">
        <f t="shared" si="12"/>
        <v>0</v>
      </c>
      <c r="Q57" s="176"/>
      <c r="R57" s="177"/>
      <c r="S57" s="11"/>
      <c r="T57" s="11"/>
      <c r="U57" s="11"/>
      <c r="V57" s="11"/>
      <c r="W57" s="11"/>
      <c r="X57" s="11"/>
      <c r="Y57" s="330">
        <f t="shared" si="13"/>
        <v>0</v>
      </c>
      <c r="Z57" s="176"/>
      <c r="AA57" s="177"/>
      <c r="AB57" s="11"/>
      <c r="AC57" s="11"/>
      <c r="AD57" s="11"/>
      <c r="AE57" s="11"/>
      <c r="AF57" s="11"/>
      <c r="AG57" s="11"/>
      <c r="AH57" s="337">
        <f t="shared" si="14"/>
        <v>0</v>
      </c>
      <c r="AI57" s="176"/>
      <c r="AJ57" s="177"/>
      <c r="AK57" s="11"/>
      <c r="AL57" s="11"/>
      <c r="AM57" s="11"/>
      <c r="AN57" s="11"/>
      <c r="AO57" s="11"/>
      <c r="AP57" s="11"/>
      <c r="AQ57" s="330">
        <f t="shared" si="15"/>
        <v>0</v>
      </c>
      <c r="AR57" s="176"/>
      <c r="AS57" s="177"/>
      <c r="AT57" s="11"/>
      <c r="AU57" s="11"/>
      <c r="AV57" s="11"/>
      <c r="AW57" s="11"/>
      <c r="AX57" s="11"/>
      <c r="AY57" s="11"/>
      <c r="AZ57" s="337">
        <f t="shared" si="16"/>
        <v>0</v>
      </c>
      <c r="BA57" s="176"/>
      <c r="BB57" s="177"/>
      <c r="BC57" s="11"/>
      <c r="BD57" s="11"/>
      <c r="BE57" s="11"/>
      <c r="BF57" s="11"/>
      <c r="BG57" s="11"/>
      <c r="BH57" s="11"/>
      <c r="BI57" s="330">
        <f t="shared" si="17"/>
        <v>0</v>
      </c>
      <c r="BJ57" s="176"/>
      <c r="BK57" s="177"/>
      <c r="BL57" s="11"/>
      <c r="BM57" s="11"/>
      <c r="BN57" s="11"/>
      <c r="BO57" s="11"/>
      <c r="BP57" s="11"/>
      <c r="BQ57" s="11"/>
      <c r="BR57" s="337">
        <f t="shared" si="18"/>
        <v>0</v>
      </c>
      <c r="BS57" s="176"/>
      <c r="BT57" s="177"/>
      <c r="BU57" s="11"/>
      <c r="BV57" s="11"/>
      <c r="BW57" s="11"/>
      <c r="BX57" s="11"/>
      <c r="BY57" s="11"/>
      <c r="BZ57" s="11"/>
      <c r="CA57" s="330">
        <f t="shared" si="19"/>
        <v>0</v>
      </c>
      <c r="CB57" s="35"/>
      <c r="CC57" s="31"/>
      <c r="CD57" s="10"/>
      <c r="CE57" s="10"/>
      <c r="CF57" s="10"/>
      <c r="CG57" s="10"/>
      <c r="CH57" s="10"/>
      <c r="CI57" s="10"/>
      <c r="CJ57" s="330">
        <f t="shared" si="20"/>
        <v>0</v>
      </c>
      <c r="CK57" s="70">
        <f t="shared" si="21"/>
        <v>0</v>
      </c>
    </row>
    <row r="58" spans="1:89" hidden="1" x14ac:dyDescent="0.3">
      <c r="A58" s="14">
        <v>38</v>
      </c>
      <c r="B58" s="10"/>
      <c r="C58" s="89"/>
      <c r="D58" s="255"/>
      <c r="E58" s="11"/>
      <c r="F58" s="11"/>
      <c r="G58" s="72"/>
      <c r="H58" s="176"/>
      <c r="I58" s="177"/>
      <c r="J58" s="11"/>
      <c r="K58" s="11"/>
      <c r="L58" s="11"/>
      <c r="M58" s="11"/>
      <c r="N58" s="11"/>
      <c r="O58" s="11"/>
      <c r="P58" s="320">
        <f t="shared" si="12"/>
        <v>0</v>
      </c>
      <c r="Q58" s="176"/>
      <c r="R58" s="177"/>
      <c r="S58" s="11"/>
      <c r="T58" s="11"/>
      <c r="U58" s="11"/>
      <c r="V58" s="11"/>
      <c r="W58" s="11"/>
      <c r="X58" s="11"/>
      <c r="Y58" s="330">
        <f t="shared" si="13"/>
        <v>0</v>
      </c>
      <c r="Z58" s="176"/>
      <c r="AA58" s="177"/>
      <c r="AB58" s="11"/>
      <c r="AC58" s="11"/>
      <c r="AD58" s="11"/>
      <c r="AE58" s="11"/>
      <c r="AF58" s="11"/>
      <c r="AG58" s="11"/>
      <c r="AH58" s="337">
        <f t="shared" si="14"/>
        <v>0</v>
      </c>
      <c r="AI58" s="176"/>
      <c r="AJ58" s="177"/>
      <c r="AK58" s="11"/>
      <c r="AL58" s="11"/>
      <c r="AM58" s="11"/>
      <c r="AN58" s="11"/>
      <c r="AO58" s="11"/>
      <c r="AP58" s="11"/>
      <c r="AQ58" s="330">
        <f t="shared" si="15"/>
        <v>0</v>
      </c>
      <c r="AR58" s="176"/>
      <c r="AS58" s="177"/>
      <c r="AT58" s="11"/>
      <c r="AU58" s="11"/>
      <c r="AV58" s="11"/>
      <c r="AW58" s="11"/>
      <c r="AX58" s="11"/>
      <c r="AY58" s="11"/>
      <c r="AZ58" s="337">
        <f t="shared" si="16"/>
        <v>0</v>
      </c>
      <c r="BA58" s="176"/>
      <c r="BB58" s="177"/>
      <c r="BC58" s="11"/>
      <c r="BD58" s="11"/>
      <c r="BE58" s="11"/>
      <c r="BF58" s="11"/>
      <c r="BG58" s="11"/>
      <c r="BH58" s="11"/>
      <c r="BI58" s="330">
        <f t="shared" si="17"/>
        <v>0</v>
      </c>
      <c r="BJ58" s="176"/>
      <c r="BK58" s="177"/>
      <c r="BL58" s="11"/>
      <c r="BM58" s="11"/>
      <c r="BN58" s="11"/>
      <c r="BO58" s="11"/>
      <c r="BP58" s="11"/>
      <c r="BQ58" s="11"/>
      <c r="BR58" s="337">
        <f t="shared" si="18"/>
        <v>0</v>
      </c>
      <c r="BS58" s="176"/>
      <c r="BT58" s="177"/>
      <c r="BU58" s="11"/>
      <c r="BV58" s="11"/>
      <c r="BW58" s="11"/>
      <c r="BX58" s="11"/>
      <c r="BY58" s="11"/>
      <c r="BZ58" s="11"/>
      <c r="CA58" s="330">
        <f t="shared" si="19"/>
        <v>0</v>
      </c>
      <c r="CB58" s="35"/>
      <c r="CC58" s="31"/>
      <c r="CD58" s="10"/>
      <c r="CE58" s="10"/>
      <c r="CF58" s="10"/>
      <c r="CG58" s="10"/>
      <c r="CH58" s="10"/>
      <c r="CI58" s="10"/>
      <c r="CJ58" s="330">
        <f t="shared" si="20"/>
        <v>0</v>
      </c>
      <c r="CK58" s="70">
        <f t="shared" si="21"/>
        <v>0</v>
      </c>
    </row>
    <row r="59" spans="1:89" hidden="1" x14ac:dyDescent="0.3">
      <c r="A59" s="14">
        <v>39</v>
      </c>
      <c r="B59" s="10"/>
      <c r="C59" s="89"/>
      <c r="D59" s="255"/>
      <c r="E59" s="11"/>
      <c r="F59" s="11"/>
      <c r="G59" s="72"/>
      <c r="H59" s="176"/>
      <c r="I59" s="177"/>
      <c r="J59" s="11"/>
      <c r="K59" s="11"/>
      <c r="L59" s="11"/>
      <c r="M59" s="11"/>
      <c r="N59" s="11"/>
      <c r="O59" s="11"/>
      <c r="P59" s="320">
        <f t="shared" si="12"/>
        <v>0</v>
      </c>
      <c r="Q59" s="176"/>
      <c r="R59" s="177"/>
      <c r="S59" s="11"/>
      <c r="T59" s="11"/>
      <c r="U59" s="11"/>
      <c r="V59" s="11"/>
      <c r="W59" s="11"/>
      <c r="X59" s="11"/>
      <c r="Y59" s="330">
        <f t="shared" si="13"/>
        <v>0</v>
      </c>
      <c r="Z59" s="176"/>
      <c r="AA59" s="177"/>
      <c r="AB59" s="11"/>
      <c r="AC59" s="11"/>
      <c r="AD59" s="11"/>
      <c r="AE59" s="11"/>
      <c r="AF59" s="11"/>
      <c r="AG59" s="11"/>
      <c r="AH59" s="337">
        <f t="shared" si="14"/>
        <v>0</v>
      </c>
      <c r="AI59" s="176"/>
      <c r="AJ59" s="177"/>
      <c r="AK59" s="11"/>
      <c r="AL59" s="11"/>
      <c r="AM59" s="11"/>
      <c r="AN59" s="11"/>
      <c r="AO59" s="11"/>
      <c r="AP59" s="11"/>
      <c r="AQ59" s="330">
        <f t="shared" si="15"/>
        <v>0</v>
      </c>
      <c r="AR59" s="176"/>
      <c r="AS59" s="177"/>
      <c r="AT59" s="11"/>
      <c r="AU59" s="11"/>
      <c r="AV59" s="11"/>
      <c r="AW59" s="11"/>
      <c r="AX59" s="11"/>
      <c r="AY59" s="11"/>
      <c r="AZ59" s="337">
        <f t="shared" si="16"/>
        <v>0</v>
      </c>
      <c r="BA59" s="176"/>
      <c r="BB59" s="177"/>
      <c r="BC59" s="11"/>
      <c r="BD59" s="11"/>
      <c r="BE59" s="11"/>
      <c r="BF59" s="11"/>
      <c r="BG59" s="11"/>
      <c r="BH59" s="11"/>
      <c r="BI59" s="330">
        <f t="shared" si="17"/>
        <v>0</v>
      </c>
      <c r="BJ59" s="176"/>
      <c r="BK59" s="177"/>
      <c r="BL59" s="11"/>
      <c r="BM59" s="11"/>
      <c r="BN59" s="11"/>
      <c r="BO59" s="11"/>
      <c r="BP59" s="11"/>
      <c r="BQ59" s="11"/>
      <c r="BR59" s="337">
        <f t="shared" si="18"/>
        <v>0</v>
      </c>
      <c r="BS59" s="176"/>
      <c r="BT59" s="177"/>
      <c r="BU59" s="11"/>
      <c r="BV59" s="11"/>
      <c r="BW59" s="11"/>
      <c r="BX59" s="11"/>
      <c r="BY59" s="11"/>
      <c r="BZ59" s="11"/>
      <c r="CA59" s="330">
        <f t="shared" si="19"/>
        <v>0</v>
      </c>
      <c r="CB59" s="35"/>
      <c r="CC59" s="31"/>
      <c r="CD59" s="10"/>
      <c r="CE59" s="10"/>
      <c r="CF59" s="10"/>
      <c r="CG59" s="10"/>
      <c r="CH59" s="10"/>
      <c r="CI59" s="10"/>
      <c r="CJ59" s="330">
        <f t="shared" si="20"/>
        <v>0</v>
      </c>
      <c r="CK59" s="70">
        <f t="shared" si="21"/>
        <v>0</v>
      </c>
    </row>
    <row r="60" spans="1:89" hidden="1" x14ac:dyDescent="0.3">
      <c r="A60" s="14">
        <v>40</v>
      </c>
      <c r="B60" s="10"/>
      <c r="C60" s="89"/>
      <c r="D60" s="255"/>
      <c r="E60" s="11"/>
      <c r="F60" s="11"/>
      <c r="G60" s="72"/>
      <c r="H60" s="176"/>
      <c r="I60" s="177"/>
      <c r="J60" s="11"/>
      <c r="K60" s="11"/>
      <c r="L60" s="11"/>
      <c r="M60" s="11"/>
      <c r="N60" s="11"/>
      <c r="O60" s="11"/>
      <c r="P60" s="320">
        <f t="shared" si="12"/>
        <v>0</v>
      </c>
      <c r="Q60" s="176"/>
      <c r="R60" s="177"/>
      <c r="S60" s="11"/>
      <c r="T60" s="11"/>
      <c r="U60" s="11"/>
      <c r="V60" s="11"/>
      <c r="W60" s="11"/>
      <c r="X60" s="11"/>
      <c r="Y60" s="330">
        <f t="shared" si="13"/>
        <v>0</v>
      </c>
      <c r="Z60" s="176"/>
      <c r="AA60" s="177"/>
      <c r="AB60" s="11"/>
      <c r="AC60" s="11"/>
      <c r="AD60" s="11"/>
      <c r="AE60" s="11"/>
      <c r="AF60" s="11"/>
      <c r="AG60" s="11"/>
      <c r="AH60" s="337">
        <f t="shared" si="14"/>
        <v>0</v>
      </c>
      <c r="AI60" s="176"/>
      <c r="AJ60" s="177"/>
      <c r="AK60" s="11"/>
      <c r="AL60" s="11"/>
      <c r="AM60" s="11"/>
      <c r="AN60" s="11"/>
      <c r="AO60" s="11"/>
      <c r="AP60" s="11"/>
      <c r="AQ60" s="330">
        <f t="shared" si="15"/>
        <v>0</v>
      </c>
      <c r="AR60" s="176"/>
      <c r="AS60" s="177"/>
      <c r="AT60" s="11"/>
      <c r="AU60" s="11"/>
      <c r="AV60" s="11"/>
      <c r="AW60" s="11"/>
      <c r="AX60" s="11"/>
      <c r="AY60" s="11"/>
      <c r="AZ60" s="337">
        <f t="shared" si="16"/>
        <v>0</v>
      </c>
      <c r="BA60" s="176"/>
      <c r="BB60" s="177"/>
      <c r="BC60" s="11"/>
      <c r="BD60" s="11"/>
      <c r="BE60" s="11"/>
      <c r="BF60" s="11"/>
      <c r="BG60" s="11"/>
      <c r="BH60" s="11"/>
      <c r="BI60" s="330">
        <f t="shared" si="17"/>
        <v>0</v>
      </c>
      <c r="BJ60" s="176"/>
      <c r="BK60" s="177"/>
      <c r="BL60" s="11"/>
      <c r="BM60" s="11"/>
      <c r="BN60" s="11"/>
      <c r="BO60" s="11"/>
      <c r="BP60" s="11"/>
      <c r="BQ60" s="11"/>
      <c r="BR60" s="337">
        <f t="shared" si="18"/>
        <v>0</v>
      </c>
      <c r="BS60" s="176"/>
      <c r="BT60" s="177"/>
      <c r="BU60" s="11"/>
      <c r="BV60" s="11"/>
      <c r="BW60" s="11"/>
      <c r="BX60" s="11"/>
      <c r="BY60" s="11"/>
      <c r="BZ60" s="11"/>
      <c r="CA60" s="330">
        <f t="shared" si="19"/>
        <v>0</v>
      </c>
      <c r="CB60" s="35"/>
      <c r="CC60" s="31"/>
      <c r="CD60" s="10"/>
      <c r="CE60" s="10"/>
      <c r="CF60" s="10"/>
      <c r="CG60" s="10"/>
      <c r="CH60" s="10"/>
      <c r="CI60" s="10"/>
      <c r="CJ60" s="330">
        <f t="shared" si="20"/>
        <v>0</v>
      </c>
      <c r="CK60" s="70">
        <f t="shared" si="21"/>
        <v>0</v>
      </c>
    </row>
    <row r="61" spans="1:89" hidden="1" x14ac:dyDescent="0.3">
      <c r="A61" s="14">
        <v>41</v>
      </c>
      <c r="B61" s="10"/>
      <c r="C61" s="89"/>
      <c r="D61" s="255"/>
      <c r="E61" s="11"/>
      <c r="F61" s="11"/>
      <c r="G61" s="72"/>
      <c r="H61" s="176"/>
      <c r="I61" s="177"/>
      <c r="J61" s="11"/>
      <c r="K61" s="11"/>
      <c r="L61" s="11"/>
      <c r="M61" s="11"/>
      <c r="N61" s="11"/>
      <c r="O61" s="11"/>
      <c r="P61" s="320">
        <f t="shared" si="12"/>
        <v>0</v>
      </c>
      <c r="Q61" s="176"/>
      <c r="R61" s="177"/>
      <c r="S61" s="11"/>
      <c r="T61" s="11"/>
      <c r="U61" s="11"/>
      <c r="V61" s="11"/>
      <c r="W61" s="11"/>
      <c r="X61" s="11"/>
      <c r="Y61" s="330">
        <f t="shared" si="13"/>
        <v>0</v>
      </c>
      <c r="Z61" s="176"/>
      <c r="AA61" s="177"/>
      <c r="AB61" s="11"/>
      <c r="AC61" s="11"/>
      <c r="AD61" s="11"/>
      <c r="AE61" s="11"/>
      <c r="AF61" s="11"/>
      <c r="AG61" s="11"/>
      <c r="AH61" s="337">
        <f t="shared" si="14"/>
        <v>0</v>
      </c>
      <c r="AI61" s="176"/>
      <c r="AJ61" s="177"/>
      <c r="AK61" s="11"/>
      <c r="AL61" s="11"/>
      <c r="AM61" s="11"/>
      <c r="AN61" s="11"/>
      <c r="AO61" s="11"/>
      <c r="AP61" s="11"/>
      <c r="AQ61" s="330">
        <f t="shared" si="15"/>
        <v>0</v>
      </c>
      <c r="AR61" s="176"/>
      <c r="AS61" s="177"/>
      <c r="AT61" s="11"/>
      <c r="AU61" s="11"/>
      <c r="AV61" s="11"/>
      <c r="AW61" s="11"/>
      <c r="AX61" s="11"/>
      <c r="AY61" s="11"/>
      <c r="AZ61" s="337">
        <f t="shared" si="16"/>
        <v>0</v>
      </c>
      <c r="BA61" s="176"/>
      <c r="BB61" s="177"/>
      <c r="BC61" s="11"/>
      <c r="BD61" s="11"/>
      <c r="BE61" s="11"/>
      <c r="BF61" s="11"/>
      <c r="BG61" s="11"/>
      <c r="BH61" s="11"/>
      <c r="BI61" s="330">
        <f t="shared" si="17"/>
        <v>0</v>
      </c>
      <c r="BJ61" s="176"/>
      <c r="BK61" s="177"/>
      <c r="BL61" s="11"/>
      <c r="BM61" s="11"/>
      <c r="BN61" s="11"/>
      <c r="BO61" s="11"/>
      <c r="BP61" s="11"/>
      <c r="BQ61" s="11"/>
      <c r="BR61" s="337">
        <f t="shared" si="18"/>
        <v>0</v>
      </c>
      <c r="BS61" s="176"/>
      <c r="BT61" s="177"/>
      <c r="BU61" s="11"/>
      <c r="BV61" s="11"/>
      <c r="BW61" s="11"/>
      <c r="BX61" s="11"/>
      <c r="BY61" s="11"/>
      <c r="BZ61" s="11"/>
      <c r="CA61" s="330">
        <f t="shared" si="19"/>
        <v>0</v>
      </c>
      <c r="CB61" s="35"/>
      <c r="CC61" s="31"/>
      <c r="CD61" s="10"/>
      <c r="CE61" s="10"/>
      <c r="CF61" s="10"/>
      <c r="CG61" s="10"/>
      <c r="CH61" s="10"/>
      <c r="CI61" s="10"/>
      <c r="CJ61" s="330">
        <f t="shared" si="20"/>
        <v>0</v>
      </c>
      <c r="CK61" s="70">
        <f t="shared" si="21"/>
        <v>0</v>
      </c>
    </row>
    <row r="62" spans="1:89" hidden="1" x14ac:dyDescent="0.3">
      <c r="A62" s="14">
        <v>42</v>
      </c>
      <c r="B62" s="10"/>
      <c r="C62" s="89"/>
      <c r="D62" s="255"/>
      <c r="E62" s="11"/>
      <c r="F62" s="11"/>
      <c r="G62" s="72"/>
      <c r="H62" s="176"/>
      <c r="I62" s="177"/>
      <c r="J62" s="11"/>
      <c r="K62" s="11"/>
      <c r="L62" s="11"/>
      <c r="M62" s="11"/>
      <c r="N62" s="11"/>
      <c r="O62" s="11"/>
      <c r="P62" s="320">
        <f t="shared" si="12"/>
        <v>0</v>
      </c>
      <c r="Q62" s="176"/>
      <c r="R62" s="177"/>
      <c r="S62" s="11"/>
      <c r="T62" s="11"/>
      <c r="U62" s="11"/>
      <c r="V62" s="11"/>
      <c r="W62" s="11"/>
      <c r="X62" s="11"/>
      <c r="Y62" s="330">
        <f t="shared" si="13"/>
        <v>0</v>
      </c>
      <c r="Z62" s="176"/>
      <c r="AA62" s="177"/>
      <c r="AB62" s="11"/>
      <c r="AC62" s="11"/>
      <c r="AD62" s="11"/>
      <c r="AE62" s="11"/>
      <c r="AF62" s="11"/>
      <c r="AG62" s="11"/>
      <c r="AH62" s="337">
        <f t="shared" si="14"/>
        <v>0</v>
      </c>
      <c r="AI62" s="176"/>
      <c r="AJ62" s="177"/>
      <c r="AK62" s="11"/>
      <c r="AL62" s="11"/>
      <c r="AM62" s="11"/>
      <c r="AN62" s="11"/>
      <c r="AO62" s="11"/>
      <c r="AP62" s="11"/>
      <c r="AQ62" s="330">
        <f t="shared" si="15"/>
        <v>0</v>
      </c>
      <c r="AR62" s="176"/>
      <c r="AS62" s="177"/>
      <c r="AT62" s="11"/>
      <c r="AU62" s="11"/>
      <c r="AV62" s="11"/>
      <c r="AW62" s="11"/>
      <c r="AX62" s="11"/>
      <c r="AY62" s="11"/>
      <c r="AZ62" s="337">
        <f t="shared" si="16"/>
        <v>0</v>
      </c>
      <c r="BA62" s="176"/>
      <c r="BB62" s="177"/>
      <c r="BC62" s="11"/>
      <c r="BD62" s="11"/>
      <c r="BE62" s="11"/>
      <c r="BF62" s="11"/>
      <c r="BG62" s="11"/>
      <c r="BH62" s="11"/>
      <c r="BI62" s="330">
        <f t="shared" si="17"/>
        <v>0</v>
      </c>
      <c r="BJ62" s="176"/>
      <c r="BK62" s="177"/>
      <c r="BL62" s="11"/>
      <c r="BM62" s="11"/>
      <c r="BN62" s="11"/>
      <c r="BO62" s="11"/>
      <c r="BP62" s="11"/>
      <c r="BQ62" s="11"/>
      <c r="BR62" s="337">
        <f t="shared" si="18"/>
        <v>0</v>
      </c>
      <c r="BS62" s="176"/>
      <c r="BT62" s="177"/>
      <c r="BU62" s="11"/>
      <c r="BV62" s="11"/>
      <c r="BW62" s="11"/>
      <c r="BX62" s="11"/>
      <c r="BY62" s="11"/>
      <c r="BZ62" s="11"/>
      <c r="CA62" s="330">
        <f t="shared" si="19"/>
        <v>0</v>
      </c>
      <c r="CB62" s="35"/>
      <c r="CC62" s="31"/>
      <c r="CD62" s="10"/>
      <c r="CE62" s="10"/>
      <c r="CF62" s="10"/>
      <c r="CG62" s="10"/>
      <c r="CH62" s="10"/>
      <c r="CI62" s="10"/>
      <c r="CJ62" s="330">
        <f t="shared" si="20"/>
        <v>0</v>
      </c>
      <c r="CK62" s="70">
        <f t="shared" si="21"/>
        <v>0</v>
      </c>
    </row>
    <row r="63" spans="1:89" hidden="1" x14ac:dyDescent="0.3">
      <c r="A63" s="14">
        <v>43</v>
      </c>
      <c r="B63" s="10"/>
      <c r="C63" s="89"/>
      <c r="D63" s="255"/>
      <c r="E63" s="11"/>
      <c r="F63" s="11"/>
      <c r="G63" s="72"/>
      <c r="H63" s="176"/>
      <c r="I63" s="177"/>
      <c r="J63" s="11"/>
      <c r="K63" s="11"/>
      <c r="L63" s="11"/>
      <c r="M63" s="11"/>
      <c r="N63" s="11"/>
      <c r="O63" s="11"/>
      <c r="P63" s="320">
        <f t="shared" si="12"/>
        <v>0</v>
      </c>
      <c r="Q63" s="176"/>
      <c r="R63" s="177"/>
      <c r="S63" s="11"/>
      <c r="T63" s="11"/>
      <c r="U63" s="11"/>
      <c r="V63" s="11"/>
      <c r="W63" s="11"/>
      <c r="X63" s="11"/>
      <c r="Y63" s="330">
        <f t="shared" si="13"/>
        <v>0</v>
      </c>
      <c r="Z63" s="176"/>
      <c r="AA63" s="177"/>
      <c r="AB63" s="11"/>
      <c r="AC63" s="11"/>
      <c r="AD63" s="11"/>
      <c r="AE63" s="11"/>
      <c r="AF63" s="11"/>
      <c r="AG63" s="11"/>
      <c r="AH63" s="337">
        <f t="shared" si="14"/>
        <v>0</v>
      </c>
      <c r="AI63" s="176"/>
      <c r="AJ63" s="177"/>
      <c r="AK63" s="11"/>
      <c r="AL63" s="11"/>
      <c r="AM63" s="11"/>
      <c r="AN63" s="11"/>
      <c r="AO63" s="11"/>
      <c r="AP63" s="11"/>
      <c r="AQ63" s="330">
        <f t="shared" si="15"/>
        <v>0</v>
      </c>
      <c r="AR63" s="176"/>
      <c r="AS63" s="177"/>
      <c r="AT63" s="11"/>
      <c r="AU63" s="11"/>
      <c r="AV63" s="11"/>
      <c r="AW63" s="11"/>
      <c r="AX63" s="11"/>
      <c r="AY63" s="11"/>
      <c r="AZ63" s="337">
        <f t="shared" si="16"/>
        <v>0</v>
      </c>
      <c r="BA63" s="176"/>
      <c r="BB63" s="177"/>
      <c r="BC63" s="11"/>
      <c r="BD63" s="11"/>
      <c r="BE63" s="11"/>
      <c r="BF63" s="11"/>
      <c r="BG63" s="11"/>
      <c r="BH63" s="11"/>
      <c r="BI63" s="330">
        <f t="shared" si="17"/>
        <v>0</v>
      </c>
      <c r="BJ63" s="176"/>
      <c r="BK63" s="177"/>
      <c r="BL63" s="11"/>
      <c r="BM63" s="11"/>
      <c r="BN63" s="11"/>
      <c r="BO63" s="11"/>
      <c r="BP63" s="11"/>
      <c r="BQ63" s="11"/>
      <c r="BR63" s="337">
        <f t="shared" si="18"/>
        <v>0</v>
      </c>
      <c r="BS63" s="176"/>
      <c r="BT63" s="177"/>
      <c r="BU63" s="11"/>
      <c r="BV63" s="11"/>
      <c r="BW63" s="11"/>
      <c r="BX63" s="11"/>
      <c r="BY63" s="11"/>
      <c r="BZ63" s="11"/>
      <c r="CA63" s="330">
        <f t="shared" si="19"/>
        <v>0</v>
      </c>
      <c r="CB63" s="35"/>
      <c r="CC63" s="31"/>
      <c r="CD63" s="10"/>
      <c r="CE63" s="10"/>
      <c r="CF63" s="10"/>
      <c r="CG63" s="10"/>
      <c r="CH63" s="10"/>
      <c r="CI63" s="10"/>
      <c r="CJ63" s="330">
        <f t="shared" si="20"/>
        <v>0</v>
      </c>
      <c r="CK63" s="70">
        <f t="shared" si="21"/>
        <v>0</v>
      </c>
    </row>
    <row r="64" spans="1:89" hidden="1" x14ac:dyDescent="0.3">
      <c r="A64" s="14">
        <v>44</v>
      </c>
      <c r="B64" s="10"/>
      <c r="C64" s="89"/>
      <c r="D64" s="255"/>
      <c r="E64" s="11"/>
      <c r="F64" s="11"/>
      <c r="G64" s="72"/>
      <c r="H64" s="176"/>
      <c r="I64" s="177"/>
      <c r="J64" s="11"/>
      <c r="K64" s="11"/>
      <c r="L64" s="11"/>
      <c r="M64" s="11"/>
      <c r="N64" s="11"/>
      <c r="O64" s="11"/>
      <c r="P64" s="320">
        <f t="shared" si="12"/>
        <v>0</v>
      </c>
      <c r="Q64" s="176"/>
      <c r="R64" s="177"/>
      <c r="S64" s="11"/>
      <c r="T64" s="11"/>
      <c r="U64" s="11"/>
      <c r="V64" s="11"/>
      <c r="W64" s="11"/>
      <c r="X64" s="11"/>
      <c r="Y64" s="330">
        <f t="shared" si="13"/>
        <v>0</v>
      </c>
      <c r="Z64" s="176"/>
      <c r="AA64" s="177"/>
      <c r="AB64" s="11"/>
      <c r="AC64" s="11"/>
      <c r="AD64" s="11"/>
      <c r="AE64" s="11"/>
      <c r="AF64" s="11"/>
      <c r="AG64" s="11"/>
      <c r="AH64" s="337">
        <f t="shared" si="14"/>
        <v>0</v>
      </c>
      <c r="AI64" s="176"/>
      <c r="AJ64" s="177"/>
      <c r="AK64" s="11"/>
      <c r="AL64" s="11"/>
      <c r="AM64" s="11"/>
      <c r="AN64" s="11"/>
      <c r="AO64" s="11"/>
      <c r="AP64" s="11"/>
      <c r="AQ64" s="330">
        <f t="shared" si="15"/>
        <v>0</v>
      </c>
      <c r="AR64" s="176"/>
      <c r="AS64" s="177"/>
      <c r="AT64" s="11"/>
      <c r="AU64" s="11"/>
      <c r="AV64" s="11"/>
      <c r="AW64" s="11"/>
      <c r="AX64" s="11"/>
      <c r="AY64" s="11"/>
      <c r="AZ64" s="337">
        <f t="shared" si="16"/>
        <v>0</v>
      </c>
      <c r="BA64" s="176"/>
      <c r="BB64" s="177"/>
      <c r="BC64" s="11"/>
      <c r="BD64" s="11"/>
      <c r="BE64" s="11"/>
      <c r="BF64" s="11"/>
      <c r="BG64" s="11"/>
      <c r="BH64" s="11"/>
      <c r="BI64" s="330">
        <f t="shared" si="17"/>
        <v>0</v>
      </c>
      <c r="BJ64" s="176"/>
      <c r="BK64" s="177"/>
      <c r="BL64" s="11"/>
      <c r="BM64" s="11"/>
      <c r="BN64" s="11"/>
      <c r="BO64" s="11"/>
      <c r="BP64" s="11"/>
      <c r="BQ64" s="11"/>
      <c r="BR64" s="337">
        <f t="shared" si="18"/>
        <v>0</v>
      </c>
      <c r="BS64" s="176"/>
      <c r="BT64" s="177"/>
      <c r="BU64" s="11"/>
      <c r="BV64" s="11"/>
      <c r="BW64" s="11"/>
      <c r="BX64" s="11"/>
      <c r="BY64" s="11"/>
      <c r="BZ64" s="11"/>
      <c r="CA64" s="330">
        <f t="shared" si="19"/>
        <v>0</v>
      </c>
      <c r="CB64" s="35"/>
      <c r="CC64" s="31"/>
      <c r="CD64" s="10"/>
      <c r="CE64" s="10"/>
      <c r="CF64" s="10"/>
      <c r="CG64" s="10"/>
      <c r="CH64" s="10"/>
      <c r="CI64" s="10"/>
      <c r="CJ64" s="330">
        <f t="shared" si="20"/>
        <v>0</v>
      </c>
      <c r="CK64" s="70">
        <f t="shared" si="21"/>
        <v>0</v>
      </c>
    </row>
    <row r="65" spans="1:91" hidden="1" x14ac:dyDescent="0.3">
      <c r="A65" s="14">
        <v>45</v>
      </c>
      <c r="B65" s="10"/>
      <c r="C65" s="89"/>
      <c r="D65" s="255"/>
      <c r="E65" s="11"/>
      <c r="F65" s="11"/>
      <c r="G65" s="72"/>
      <c r="H65" s="176"/>
      <c r="I65" s="177"/>
      <c r="J65" s="11"/>
      <c r="K65" s="11"/>
      <c r="L65" s="11"/>
      <c r="M65" s="11"/>
      <c r="N65" s="11"/>
      <c r="O65" s="11"/>
      <c r="P65" s="320">
        <f t="shared" si="12"/>
        <v>0</v>
      </c>
      <c r="Q65" s="176"/>
      <c r="R65" s="177"/>
      <c r="S65" s="11"/>
      <c r="T65" s="11"/>
      <c r="U65" s="11"/>
      <c r="V65" s="11"/>
      <c r="W65" s="11"/>
      <c r="X65" s="11"/>
      <c r="Y65" s="330">
        <f t="shared" si="13"/>
        <v>0</v>
      </c>
      <c r="Z65" s="176"/>
      <c r="AA65" s="177"/>
      <c r="AB65" s="11"/>
      <c r="AC65" s="11"/>
      <c r="AD65" s="11"/>
      <c r="AE65" s="11"/>
      <c r="AF65" s="11"/>
      <c r="AG65" s="11"/>
      <c r="AH65" s="337">
        <f t="shared" si="14"/>
        <v>0</v>
      </c>
      <c r="AI65" s="176"/>
      <c r="AJ65" s="177"/>
      <c r="AK65" s="11"/>
      <c r="AL65" s="11"/>
      <c r="AM65" s="11"/>
      <c r="AN65" s="11"/>
      <c r="AO65" s="11"/>
      <c r="AP65" s="11"/>
      <c r="AQ65" s="330">
        <f t="shared" si="15"/>
        <v>0</v>
      </c>
      <c r="AR65" s="176"/>
      <c r="AS65" s="177"/>
      <c r="AT65" s="11"/>
      <c r="AU65" s="11"/>
      <c r="AV65" s="11"/>
      <c r="AW65" s="11"/>
      <c r="AX65" s="11"/>
      <c r="AY65" s="11"/>
      <c r="AZ65" s="337">
        <f t="shared" si="16"/>
        <v>0</v>
      </c>
      <c r="BA65" s="176"/>
      <c r="BB65" s="177"/>
      <c r="BC65" s="11"/>
      <c r="BD65" s="11"/>
      <c r="BE65" s="11"/>
      <c r="BF65" s="11"/>
      <c r="BG65" s="11"/>
      <c r="BH65" s="11"/>
      <c r="BI65" s="330">
        <f t="shared" si="17"/>
        <v>0</v>
      </c>
      <c r="BJ65" s="176"/>
      <c r="BK65" s="177"/>
      <c r="BL65" s="11"/>
      <c r="BM65" s="11"/>
      <c r="BN65" s="11"/>
      <c r="BO65" s="11"/>
      <c r="BP65" s="11"/>
      <c r="BQ65" s="11"/>
      <c r="BR65" s="337">
        <f t="shared" si="18"/>
        <v>0</v>
      </c>
      <c r="BS65" s="176"/>
      <c r="BT65" s="177"/>
      <c r="BU65" s="11"/>
      <c r="BV65" s="11"/>
      <c r="BW65" s="11"/>
      <c r="BX65" s="11"/>
      <c r="BY65" s="11"/>
      <c r="BZ65" s="11"/>
      <c r="CA65" s="330">
        <f t="shared" si="19"/>
        <v>0</v>
      </c>
      <c r="CB65" s="35"/>
      <c r="CC65" s="31"/>
      <c r="CD65" s="10"/>
      <c r="CE65" s="10"/>
      <c r="CF65" s="10"/>
      <c r="CG65" s="10"/>
      <c r="CH65" s="10"/>
      <c r="CI65" s="10"/>
      <c r="CJ65" s="330">
        <f t="shared" si="20"/>
        <v>0</v>
      </c>
      <c r="CK65" s="70">
        <f t="shared" si="21"/>
        <v>0</v>
      </c>
    </row>
    <row r="66" spans="1:91" hidden="1" x14ac:dyDescent="0.3">
      <c r="A66" s="14">
        <v>46</v>
      </c>
      <c r="B66" s="10"/>
      <c r="C66" s="89"/>
      <c r="D66" s="255"/>
      <c r="E66" s="11"/>
      <c r="F66" s="11"/>
      <c r="G66" s="72"/>
      <c r="H66" s="176"/>
      <c r="I66" s="177"/>
      <c r="J66" s="11"/>
      <c r="K66" s="11"/>
      <c r="L66" s="11"/>
      <c r="M66" s="11"/>
      <c r="N66" s="11"/>
      <c r="O66" s="11"/>
      <c r="P66" s="320">
        <f t="shared" si="12"/>
        <v>0</v>
      </c>
      <c r="Q66" s="176"/>
      <c r="R66" s="177"/>
      <c r="S66" s="11"/>
      <c r="T66" s="11"/>
      <c r="U66" s="11"/>
      <c r="V66" s="11"/>
      <c r="W66" s="11"/>
      <c r="X66" s="11"/>
      <c r="Y66" s="330">
        <f t="shared" si="13"/>
        <v>0</v>
      </c>
      <c r="Z66" s="176"/>
      <c r="AA66" s="177"/>
      <c r="AB66" s="11"/>
      <c r="AC66" s="11"/>
      <c r="AD66" s="11"/>
      <c r="AE66" s="11"/>
      <c r="AF66" s="11"/>
      <c r="AG66" s="11"/>
      <c r="AH66" s="337">
        <f t="shared" si="14"/>
        <v>0</v>
      </c>
      <c r="AI66" s="176"/>
      <c r="AJ66" s="177"/>
      <c r="AK66" s="11"/>
      <c r="AL66" s="11"/>
      <c r="AM66" s="11"/>
      <c r="AN66" s="11"/>
      <c r="AO66" s="11"/>
      <c r="AP66" s="11"/>
      <c r="AQ66" s="330">
        <f t="shared" si="15"/>
        <v>0</v>
      </c>
      <c r="AR66" s="176"/>
      <c r="AS66" s="177"/>
      <c r="AT66" s="11"/>
      <c r="AU66" s="11"/>
      <c r="AV66" s="11"/>
      <c r="AW66" s="11"/>
      <c r="AX66" s="11"/>
      <c r="AY66" s="11"/>
      <c r="AZ66" s="337">
        <f t="shared" si="16"/>
        <v>0</v>
      </c>
      <c r="BA66" s="176"/>
      <c r="BB66" s="177"/>
      <c r="BC66" s="11"/>
      <c r="BD66" s="11"/>
      <c r="BE66" s="11"/>
      <c r="BF66" s="11"/>
      <c r="BG66" s="11"/>
      <c r="BH66" s="11"/>
      <c r="BI66" s="330">
        <f t="shared" si="17"/>
        <v>0</v>
      </c>
      <c r="BJ66" s="176"/>
      <c r="BK66" s="177"/>
      <c r="BL66" s="11"/>
      <c r="BM66" s="11"/>
      <c r="BN66" s="11"/>
      <c r="BO66" s="11"/>
      <c r="BP66" s="11"/>
      <c r="BQ66" s="11"/>
      <c r="BR66" s="337">
        <f t="shared" si="18"/>
        <v>0</v>
      </c>
      <c r="BS66" s="176"/>
      <c r="BT66" s="177"/>
      <c r="BU66" s="11"/>
      <c r="BV66" s="11"/>
      <c r="BW66" s="11"/>
      <c r="BX66" s="11"/>
      <c r="BY66" s="11"/>
      <c r="BZ66" s="11"/>
      <c r="CA66" s="330">
        <f t="shared" si="19"/>
        <v>0</v>
      </c>
      <c r="CB66" s="35"/>
      <c r="CC66" s="31"/>
      <c r="CD66" s="10"/>
      <c r="CE66" s="10"/>
      <c r="CF66" s="10"/>
      <c r="CG66" s="10"/>
      <c r="CH66" s="10"/>
      <c r="CI66" s="10"/>
      <c r="CJ66" s="330">
        <f t="shared" si="20"/>
        <v>0</v>
      </c>
      <c r="CK66" s="70">
        <f t="shared" si="21"/>
        <v>0</v>
      </c>
    </row>
    <row r="67" spans="1:91" hidden="1" x14ac:dyDescent="0.3">
      <c r="A67" s="14">
        <v>47</v>
      </c>
      <c r="B67" s="10"/>
      <c r="C67" s="89"/>
      <c r="D67" s="255"/>
      <c r="E67" s="11"/>
      <c r="F67" s="11"/>
      <c r="G67" s="72"/>
      <c r="H67" s="176"/>
      <c r="I67" s="177"/>
      <c r="J67" s="11"/>
      <c r="K67" s="11"/>
      <c r="L67" s="11"/>
      <c r="M67" s="11"/>
      <c r="N67" s="11"/>
      <c r="O67" s="11"/>
      <c r="P67" s="320">
        <f t="shared" si="12"/>
        <v>0</v>
      </c>
      <c r="Q67" s="176"/>
      <c r="R67" s="177"/>
      <c r="S67" s="11"/>
      <c r="T67" s="11"/>
      <c r="U67" s="11"/>
      <c r="V67" s="11"/>
      <c r="W67" s="11"/>
      <c r="X67" s="11"/>
      <c r="Y67" s="330">
        <f t="shared" si="13"/>
        <v>0</v>
      </c>
      <c r="Z67" s="176"/>
      <c r="AA67" s="177"/>
      <c r="AB67" s="11"/>
      <c r="AC67" s="11"/>
      <c r="AD67" s="11"/>
      <c r="AE67" s="11"/>
      <c r="AF67" s="11"/>
      <c r="AG67" s="11"/>
      <c r="AH67" s="337">
        <f t="shared" si="14"/>
        <v>0</v>
      </c>
      <c r="AI67" s="176"/>
      <c r="AJ67" s="177"/>
      <c r="AK67" s="11"/>
      <c r="AL67" s="11"/>
      <c r="AM67" s="11"/>
      <c r="AN67" s="11"/>
      <c r="AO67" s="11"/>
      <c r="AP67" s="11"/>
      <c r="AQ67" s="330">
        <f t="shared" si="15"/>
        <v>0</v>
      </c>
      <c r="AR67" s="176"/>
      <c r="AS67" s="177"/>
      <c r="AT67" s="11"/>
      <c r="AU67" s="11"/>
      <c r="AV67" s="11"/>
      <c r="AW67" s="11"/>
      <c r="AX67" s="11"/>
      <c r="AY67" s="11"/>
      <c r="AZ67" s="337">
        <f t="shared" si="16"/>
        <v>0</v>
      </c>
      <c r="BA67" s="176"/>
      <c r="BB67" s="177"/>
      <c r="BC67" s="11"/>
      <c r="BD67" s="11"/>
      <c r="BE67" s="11"/>
      <c r="BF67" s="11"/>
      <c r="BG67" s="11"/>
      <c r="BH67" s="11"/>
      <c r="BI67" s="330">
        <f t="shared" si="17"/>
        <v>0</v>
      </c>
      <c r="BJ67" s="176"/>
      <c r="BK67" s="177"/>
      <c r="BL67" s="11"/>
      <c r="BM67" s="11"/>
      <c r="BN67" s="11"/>
      <c r="BO67" s="11"/>
      <c r="BP67" s="11"/>
      <c r="BQ67" s="11"/>
      <c r="BR67" s="337">
        <f t="shared" si="18"/>
        <v>0</v>
      </c>
      <c r="BS67" s="176"/>
      <c r="BT67" s="177"/>
      <c r="BU67" s="11"/>
      <c r="BV67" s="11"/>
      <c r="BW67" s="11"/>
      <c r="BX67" s="11"/>
      <c r="BY67" s="11"/>
      <c r="BZ67" s="11"/>
      <c r="CA67" s="330">
        <f t="shared" si="19"/>
        <v>0</v>
      </c>
      <c r="CB67" s="35"/>
      <c r="CC67" s="31"/>
      <c r="CD67" s="10"/>
      <c r="CE67" s="10"/>
      <c r="CF67" s="10"/>
      <c r="CG67" s="10"/>
      <c r="CH67" s="10"/>
      <c r="CI67" s="10"/>
      <c r="CJ67" s="330">
        <f t="shared" si="20"/>
        <v>0</v>
      </c>
      <c r="CK67" s="70">
        <f t="shared" si="21"/>
        <v>0</v>
      </c>
    </row>
    <row r="68" spans="1:91" hidden="1" x14ac:dyDescent="0.3">
      <c r="A68" s="14">
        <v>48</v>
      </c>
      <c r="B68" s="10"/>
      <c r="C68" s="89"/>
      <c r="D68" s="255"/>
      <c r="E68" s="11"/>
      <c r="F68" s="11"/>
      <c r="G68" s="72"/>
      <c r="H68" s="176"/>
      <c r="I68" s="177"/>
      <c r="J68" s="11"/>
      <c r="K68" s="11"/>
      <c r="L68" s="11"/>
      <c r="M68" s="11"/>
      <c r="N68" s="11"/>
      <c r="O68" s="11"/>
      <c r="P68" s="320">
        <f t="shared" si="12"/>
        <v>0</v>
      </c>
      <c r="Q68" s="176"/>
      <c r="R68" s="177"/>
      <c r="S68" s="11"/>
      <c r="T68" s="11"/>
      <c r="U68" s="11"/>
      <c r="V68" s="11"/>
      <c r="W68" s="11"/>
      <c r="X68" s="11"/>
      <c r="Y68" s="330">
        <f t="shared" si="13"/>
        <v>0</v>
      </c>
      <c r="Z68" s="176"/>
      <c r="AA68" s="177"/>
      <c r="AB68" s="11"/>
      <c r="AC68" s="11"/>
      <c r="AD68" s="11"/>
      <c r="AE68" s="11"/>
      <c r="AF68" s="11"/>
      <c r="AG68" s="11"/>
      <c r="AH68" s="337">
        <f t="shared" si="14"/>
        <v>0</v>
      </c>
      <c r="AI68" s="176"/>
      <c r="AJ68" s="177"/>
      <c r="AK68" s="11"/>
      <c r="AL68" s="11"/>
      <c r="AM68" s="11"/>
      <c r="AN68" s="11"/>
      <c r="AO68" s="11"/>
      <c r="AP68" s="11"/>
      <c r="AQ68" s="330">
        <f t="shared" si="15"/>
        <v>0</v>
      </c>
      <c r="AR68" s="176"/>
      <c r="AS68" s="177"/>
      <c r="AT68" s="11"/>
      <c r="AU68" s="11"/>
      <c r="AV68" s="11"/>
      <c r="AW68" s="11"/>
      <c r="AX68" s="11"/>
      <c r="AY68" s="11"/>
      <c r="AZ68" s="337">
        <f t="shared" si="16"/>
        <v>0</v>
      </c>
      <c r="BA68" s="176"/>
      <c r="BB68" s="177"/>
      <c r="BC68" s="11"/>
      <c r="BD68" s="11"/>
      <c r="BE68" s="11"/>
      <c r="BF68" s="11"/>
      <c r="BG68" s="11"/>
      <c r="BH68" s="11"/>
      <c r="BI68" s="330">
        <f t="shared" si="17"/>
        <v>0</v>
      </c>
      <c r="BJ68" s="176"/>
      <c r="BK68" s="177"/>
      <c r="BL68" s="11"/>
      <c r="BM68" s="11"/>
      <c r="BN68" s="11"/>
      <c r="BO68" s="11"/>
      <c r="BP68" s="11"/>
      <c r="BQ68" s="11"/>
      <c r="BR68" s="337">
        <f t="shared" si="18"/>
        <v>0</v>
      </c>
      <c r="BS68" s="176"/>
      <c r="BT68" s="177"/>
      <c r="BU68" s="11"/>
      <c r="BV68" s="11"/>
      <c r="BW68" s="11"/>
      <c r="BX68" s="11"/>
      <c r="BY68" s="11"/>
      <c r="BZ68" s="11"/>
      <c r="CA68" s="330">
        <f t="shared" si="19"/>
        <v>0</v>
      </c>
      <c r="CB68" s="35"/>
      <c r="CC68" s="31"/>
      <c r="CD68" s="10"/>
      <c r="CE68" s="10"/>
      <c r="CF68" s="10"/>
      <c r="CG68" s="10"/>
      <c r="CH68" s="10"/>
      <c r="CI68" s="10"/>
      <c r="CJ68" s="330">
        <f t="shared" si="20"/>
        <v>0</v>
      </c>
      <c r="CK68" s="70">
        <f t="shared" si="21"/>
        <v>0</v>
      </c>
    </row>
    <row r="69" spans="1:91" hidden="1" x14ac:dyDescent="0.3">
      <c r="A69" s="14">
        <v>49</v>
      </c>
      <c r="B69" s="10"/>
      <c r="C69" s="89"/>
      <c r="D69" s="255"/>
      <c r="E69" s="11"/>
      <c r="F69" s="11"/>
      <c r="G69" s="72"/>
      <c r="H69" s="176"/>
      <c r="I69" s="177"/>
      <c r="J69" s="11"/>
      <c r="K69" s="11"/>
      <c r="L69" s="11"/>
      <c r="M69" s="11"/>
      <c r="N69" s="11"/>
      <c r="O69" s="11"/>
      <c r="P69" s="320">
        <f t="shared" si="12"/>
        <v>0</v>
      </c>
      <c r="Q69" s="176"/>
      <c r="R69" s="177"/>
      <c r="S69" s="11"/>
      <c r="T69" s="11"/>
      <c r="U69" s="11"/>
      <c r="V69" s="11"/>
      <c r="W69" s="11"/>
      <c r="X69" s="11"/>
      <c r="Y69" s="330">
        <f t="shared" si="13"/>
        <v>0</v>
      </c>
      <c r="Z69" s="176"/>
      <c r="AA69" s="177"/>
      <c r="AB69" s="11"/>
      <c r="AC69" s="11"/>
      <c r="AD69" s="11"/>
      <c r="AE69" s="11"/>
      <c r="AF69" s="11"/>
      <c r="AG69" s="11"/>
      <c r="AH69" s="337">
        <f t="shared" si="14"/>
        <v>0</v>
      </c>
      <c r="AI69" s="176"/>
      <c r="AJ69" s="177"/>
      <c r="AK69" s="11"/>
      <c r="AL69" s="11"/>
      <c r="AM69" s="11"/>
      <c r="AN69" s="11"/>
      <c r="AO69" s="11"/>
      <c r="AP69" s="11"/>
      <c r="AQ69" s="330">
        <f t="shared" si="15"/>
        <v>0</v>
      </c>
      <c r="AR69" s="176"/>
      <c r="AS69" s="177"/>
      <c r="AT69" s="11"/>
      <c r="AU69" s="11"/>
      <c r="AV69" s="11"/>
      <c r="AW69" s="11"/>
      <c r="AX69" s="11"/>
      <c r="AY69" s="11"/>
      <c r="AZ69" s="337">
        <f t="shared" si="16"/>
        <v>0</v>
      </c>
      <c r="BA69" s="176"/>
      <c r="BB69" s="177"/>
      <c r="BC69" s="11"/>
      <c r="BD69" s="11"/>
      <c r="BE69" s="11"/>
      <c r="BF69" s="11"/>
      <c r="BG69" s="11"/>
      <c r="BH69" s="11"/>
      <c r="BI69" s="330">
        <f t="shared" si="17"/>
        <v>0</v>
      </c>
      <c r="BJ69" s="176"/>
      <c r="BK69" s="177"/>
      <c r="BL69" s="11"/>
      <c r="BM69" s="11"/>
      <c r="BN69" s="11"/>
      <c r="BO69" s="11"/>
      <c r="BP69" s="11"/>
      <c r="BQ69" s="11"/>
      <c r="BR69" s="337">
        <f t="shared" si="18"/>
        <v>0</v>
      </c>
      <c r="BS69" s="176"/>
      <c r="BT69" s="177"/>
      <c r="BU69" s="11"/>
      <c r="BV69" s="11"/>
      <c r="BW69" s="11"/>
      <c r="BX69" s="11"/>
      <c r="BY69" s="11"/>
      <c r="BZ69" s="11"/>
      <c r="CA69" s="330">
        <f t="shared" si="19"/>
        <v>0</v>
      </c>
      <c r="CB69" s="35"/>
      <c r="CC69" s="31"/>
      <c r="CD69" s="10"/>
      <c r="CE69" s="10"/>
      <c r="CF69" s="10"/>
      <c r="CG69" s="10"/>
      <c r="CH69" s="10"/>
      <c r="CI69" s="10"/>
      <c r="CJ69" s="330">
        <f t="shared" si="20"/>
        <v>0</v>
      </c>
      <c r="CK69" s="70">
        <f t="shared" si="21"/>
        <v>0</v>
      </c>
    </row>
    <row r="70" spans="1:91" hidden="1" x14ac:dyDescent="0.3">
      <c r="A70" s="14">
        <v>50</v>
      </c>
      <c r="B70" s="10"/>
      <c r="C70" s="89"/>
      <c r="D70" s="255"/>
      <c r="E70" s="11"/>
      <c r="F70" s="11"/>
      <c r="G70" s="72"/>
      <c r="H70" s="176"/>
      <c r="I70" s="177"/>
      <c r="J70" s="11"/>
      <c r="K70" s="11"/>
      <c r="L70" s="11"/>
      <c r="M70" s="11"/>
      <c r="N70" s="11"/>
      <c r="O70" s="11"/>
      <c r="P70" s="320">
        <f t="shared" si="12"/>
        <v>0</v>
      </c>
      <c r="Q70" s="176"/>
      <c r="R70" s="177"/>
      <c r="S70" s="11"/>
      <c r="T70" s="11"/>
      <c r="U70" s="11"/>
      <c r="V70" s="11"/>
      <c r="W70" s="11"/>
      <c r="X70" s="11"/>
      <c r="Y70" s="330">
        <f t="shared" si="13"/>
        <v>0</v>
      </c>
      <c r="Z70" s="176"/>
      <c r="AA70" s="177"/>
      <c r="AB70" s="11"/>
      <c r="AC70" s="11"/>
      <c r="AD70" s="11"/>
      <c r="AE70" s="11"/>
      <c r="AF70" s="11"/>
      <c r="AG70" s="11"/>
      <c r="AH70" s="337">
        <f t="shared" si="14"/>
        <v>0</v>
      </c>
      <c r="AI70" s="176"/>
      <c r="AJ70" s="177"/>
      <c r="AK70" s="11"/>
      <c r="AL70" s="11"/>
      <c r="AM70" s="11"/>
      <c r="AN70" s="11"/>
      <c r="AO70" s="11"/>
      <c r="AP70" s="11"/>
      <c r="AQ70" s="330">
        <f t="shared" si="15"/>
        <v>0</v>
      </c>
      <c r="AR70" s="176"/>
      <c r="AS70" s="177"/>
      <c r="AT70" s="11"/>
      <c r="AU70" s="11"/>
      <c r="AV70" s="11"/>
      <c r="AW70" s="11"/>
      <c r="AX70" s="11"/>
      <c r="AY70" s="11"/>
      <c r="AZ70" s="337">
        <f t="shared" si="16"/>
        <v>0</v>
      </c>
      <c r="BA70" s="176"/>
      <c r="BB70" s="177"/>
      <c r="BC70" s="11"/>
      <c r="BD70" s="11"/>
      <c r="BE70" s="11"/>
      <c r="BF70" s="11"/>
      <c r="BG70" s="11"/>
      <c r="BH70" s="11"/>
      <c r="BI70" s="330">
        <f t="shared" si="17"/>
        <v>0</v>
      </c>
      <c r="BJ70" s="176"/>
      <c r="BK70" s="177"/>
      <c r="BL70" s="11"/>
      <c r="BM70" s="11"/>
      <c r="BN70" s="11"/>
      <c r="BO70" s="11"/>
      <c r="BP70" s="11"/>
      <c r="BQ70" s="11"/>
      <c r="BR70" s="337">
        <f t="shared" si="18"/>
        <v>0</v>
      </c>
      <c r="BS70" s="176"/>
      <c r="BT70" s="177"/>
      <c r="BU70" s="11"/>
      <c r="BV70" s="11"/>
      <c r="BW70" s="11"/>
      <c r="BX70" s="11"/>
      <c r="BY70" s="11"/>
      <c r="BZ70" s="11"/>
      <c r="CA70" s="330">
        <f t="shared" si="19"/>
        <v>0</v>
      </c>
      <c r="CB70" s="35"/>
      <c r="CC70" s="31"/>
      <c r="CD70" s="10"/>
      <c r="CE70" s="10"/>
      <c r="CF70" s="10"/>
      <c r="CG70" s="10"/>
      <c r="CH70" s="10"/>
      <c r="CI70" s="10"/>
      <c r="CJ70" s="330">
        <f t="shared" si="20"/>
        <v>0</v>
      </c>
      <c r="CK70" s="70">
        <f t="shared" si="21"/>
        <v>0</v>
      </c>
    </row>
    <row r="71" spans="1:91" hidden="1" x14ac:dyDescent="0.3">
      <c r="A71" s="11"/>
      <c r="B71" s="10"/>
      <c r="C71" s="89"/>
      <c r="D71" s="255"/>
      <c r="E71" s="11"/>
      <c r="F71" s="11"/>
      <c r="G71" s="72"/>
      <c r="H71" s="176"/>
      <c r="I71" s="177"/>
      <c r="J71" s="11"/>
      <c r="K71" s="11"/>
      <c r="L71" s="11"/>
      <c r="M71" s="11"/>
      <c r="N71" s="11"/>
      <c r="O71" s="11"/>
      <c r="P71" s="320">
        <f t="shared" si="12"/>
        <v>0</v>
      </c>
      <c r="Q71" s="176"/>
      <c r="R71" s="177"/>
      <c r="S71" s="11"/>
      <c r="T71" s="11"/>
      <c r="U71" s="11"/>
      <c r="V71" s="11"/>
      <c r="W71" s="11"/>
      <c r="X71" s="11"/>
      <c r="Y71" s="330">
        <f t="shared" si="13"/>
        <v>0</v>
      </c>
      <c r="Z71" s="176"/>
      <c r="AA71" s="177"/>
      <c r="AB71" s="11"/>
      <c r="AC71" s="11"/>
      <c r="AD71" s="11"/>
      <c r="AE71" s="11"/>
      <c r="AF71" s="11"/>
      <c r="AG71" s="11"/>
      <c r="AH71" s="337">
        <f t="shared" si="14"/>
        <v>0</v>
      </c>
      <c r="AI71" s="176"/>
      <c r="AJ71" s="177"/>
      <c r="AK71" s="11"/>
      <c r="AL71" s="11"/>
      <c r="AM71" s="11"/>
      <c r="AN71" s="11"/>
      <c r="AO71" s="11"/>
      <c r="AP71" s="11"/>
      <c r="AQ71" s="330">
        <f t="shared" si="15"/>
        <v>0</v>
      </c>
      <c r="AR71" s="176"/>
      <c r="AS71" s="177"/>
      <c r="AT71" s="11"/>
      <c r="AU71" s="11"/>
      <c r="AV71" s="11"/>
      <c r="AW71" s="11"/>
      <c r="AX71" s="11"/>
      <c r="AY71" s="11"/>
      <c r="AZ71" s="337">
        <f t="shared" si="16"/>
        <v>0</v>
      </c>
      <c r="BA71" s="176"/>
      <c r="BB71" s="177"/>
      <c r="BC71" s="11"/>
      <c r="BD71" s="11"/>
      <c r="BE71" s="11"/>
      <c r="BF71" s="11"/>
      <c r="BG71" s="11"/>
      <c r="BH71" s="11"/>
      <c r="BI71" s="330">
        <f t="shared" si="17"/>
        <v>0</v>
      </c>
      <c r="BJ71" s="176"/>
      <c r="BK71" s="177"/>
      <c r="BL71" s="11"/>
      <c r="BM71" s="11"/>
      <c r="BN71" s="11"/>
      <c r="BO71" s="11"/>
      <c r="BP71" s="11"/>
      <c r="BQ71" s="11"/>
      <c r="BR71" s="337">
        <f t="shared" si="18"/>
        <v>0</v>
      </c>
      <c r="BS71" s="176"/>
      <c r="BT71" s="177"/>
      <c r="BU71" s="11"/>
      <c r="BV71" s="11"/>
      <c r="BW71" s="11"/>
      <c r="BX71" s="11"/>
      <c r="BY71" s="11"/>
      <c r="BZ71" s="11"/>
      <c r="CA71" s="330">
        <f t="shared" si="19"/>
        <v>0</v>
      </c>
      <c r="CB71" s="35"/>
      <c r="CC71" s="31"/>
      <c r="CD71" s="10"/>
      <c r="CE71" s="10"/>
      <c r="CF71" s="10"/>
      <c r="CG71" s="10"/>
      <c r="CH71" s="10"/>
      <c r="CI71" s="10"/>
      <c r="CJ71" s="330">
        <f t="shared" si="20"/>
        <v>0</v>
      </c>
      <c r="CK71" s="70">
        <f t="shared" si="21"/>
        <v>0</v>
      </c>
    </row>
    <row r="72" spans="1:91" x14ac:dyDescent="0.3">
      <c r="AH72" s="338"/>
      <c r="BI72" s="341"/>
    </row>
    <row r="73" spans="1:91" x14ac:dyDescent="0.3">
      <c r="P73" s="322">
        <f>SUM(P8:P72)</f>
        <v>243</v>
      </c>
      <c r="Y73" s="332">
        <f>SUM(Y8:Y72)</f>
        <v>240</v>
      </c>
      <c r="AH73" s="339">
        <f>SUM(AH8:AH72)</f>
        <v>218</v>
      </c>
      <c r="AQ73" s="332">
        <f>SUM(AQ8:AQ72)</f>
        <v>480</v>
      </c>
      <c r="AZ73" s="332">
        <f>SUM(AZ8:AZ72)</f>
        <v>217</v>
      </c>
      <c r="BI73" s="531">
        <v>253</v>
      </c>
      <c r="BR73" s="332">
        <f>SUM(BR8:BR72)</f>
        <v>262</v>
      </c>
      <c r="CA73" s="332">
        <f>SUM(CA8:CA72)</f>
        <v>297</v>
      </c>
      <c r="CJ73" s="332">
        <f>SUM(CJ8:CJ72)</f>
        <v>317</v>
      </c>
      <c r="CK73" s="51">
        <f>SUM(CK8:CK72)</f>
        <v>2563</v>
      </c>
      <c r="CL73" s="123">
        <f>SUM(CL8:CL72)</f>
        <v>35</v>
      </c>
      <c r="CM73" s="136">
        <f>+CK73-CL73</f>
        <v>2528</v>
      </c>
    </row>
  </sheetData>
  <sortState ref="B8:CM44">
    <sortCondition descending="1" ref="CM8:CM44"/>
  </sortState>
  <mergeCells count="37">
    <mergeCell ref="BC4:BH4"/>
    <mergeCell ref="AT5:AY5"/>
    <mergeCell ref="BC5:BH5"/>
    <mergeCell ref="J4:O4"/>
    <mergeCell ref="J5:O5"/>
    <mergeCell ref="S4:X4"/>
    <mergeCell ref="S5:X5"/>
    <mergeCell ref="AB4:AG4"/>
    <mergeCell ref="AB5:AG5"/>
    <mergeCell ref="BC6:BH6"/>
    <mergeCell ref="CD4:CI4"/>
    <mergeCell ref="CD5:CI5"/>
    <mergeCell ref="AK4:AP4"/>
    <mergeCell ref="BL4:BQ4"/>
    <mergeCell ref="BU4:BZ4"/>
    <mergeCell ref="BL5:BQ5"/>
    <mergeCell ref="BU5:BZ5"/>
    <mergeCell ref="BL6:BQ6"/>
    <mergeCell ref="BU6:BZ6"/>
    <mergeCell ref="CD6:CI6"/>
    <mergeCell ref="BA6:BB6"/>
    <mergeCell ref="BJ6:BK6"/>
    <mergeCell ref="BS6:BT6"/>
    <mergeCell ref="CB6:CC6"/>
    <mergeCell ref="AK5:AP5"/>
    <mergeCell ref="A1:AZ3"/>
    <mergeCell ref="H6:I6"/>
    <mergeCell ref="Q6:R6"/>
    <mergeCell ref="Z6:AA6"/>
    <mergeCell ref="AI6:AJ6"/>
    <mergeCell ref="AR6:AS6"/>
    <mergeCell ref="J6:O6"/>
    <mergeCell ref="S6:X6"/>
    <mergeCell ref="AB6:AG6"/>
    <mergeCell ref="AK6:AP6"/>
    <mergeCell ref="AT6:AY6"/>
    <mergeCell ref="AT4:AY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74"/>
  <sheetViews>
    <sheetView zoomScale="90" zoomScaleNormal="90" workbookViewId="0">
      <selection sqref="A1:AE3"/>
    </sheetView>
  </sheetViews>
  <sheetFormatPr defaultRowHeight="18.75" x14ac:dyDescent="0.3"/>
  <cols>
    <col min="1" max="1" width="4.25" style="1" customWidth="1"/>
    <col min="2" max="2" width="18.375" customWidth="1"/>
    <col min="3" max="3" width="6.875" style="91" customWidth="1"/>
    <col min="4" max="4" width="5" style="161" customWidth="1"/>
    <col min="5" max="5" width="6.125" style="1" customWidth="1"/>
    <col min="6" max="7" width="5.75" style="172" customWidth="1"/>
    <col min="8" max="8" width="5.75" style="363" customWidth="1"/>
    <col min="9" max="9" width="4.25" style="172" customWidth="1"/>
    <col min="10" max="10" width="3.375" style="172" customWidth="1"/>
    <col min="11" max="11" width="5.75" style="363" customWidth="1"/>
    <col min="12" max="13" width="5.75" style="172" customWidth="1"/>
    <col min="14" max="14" width="5.75" style="363" customWidth="1"/>
    <col min="15" max="16" width="5.75" style="172" customWidth="1"/>
    <col min="17" max="17" width="5.75" style="363" customWidth="1"/>
    <col min="18" max="19" width="5.75" style="1" customWidth="1"/>
    <col min="20" max="20" width="5.75" style="363" customWidth="1"/>
    <col min="21" max="22" width="5.75" style="1" customWidth="1"/>
    <col min="23" max="23" width="5.75" style="363" customWidth="1"/>
    <col min="24" max="25" width="5.75" style="1" customWidth="1"/>
    <col min="26" max="26" width="5.75" style="363" customWidth="1"/>
    <col min="27" max="28" width="5.75" style="1" customWidth="1"/>
    <col min="29" max="29" width="5.75" style="363" customWidth="1"/>
    <col min="30" max="31" width="5.75" style="1" customWidth="1"/>
    <col min="32" max="32" width="5.75" style="365" customWidth="1"/>
    <col min="33" max="33" width="8.875" style="51"/>
    <col min="35" max="35" width="9" style="349"/>
  </cols>
  <sheetData>
    <row r="1" spans="1:86" x14ac:dyDescent="0.3">
      <c r="A1" s="564" t="s">
        <v>178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</row>
    <row r="2" spans="1:86" x14ac:dyDescent="0.3">
      <c r="A2" s="564"/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  <c r="W2" s="564"/>
      <c r="X2" s="564"/>
      <c r="Y2" s="564"/>
      <c r="Z2" s="564"/>
      <c r="AA2" s="564"/>
      <c r="AB2" s="564"/>
      <c r="AC2" s="564"/>
      <c r="AD2" s="564"/>
      <c r="AE2" s="564"/>
    </row>
    <row r="3" spans="1:86" ht="42.75" customHeight="1" thickBot="1" x14ac:dyDescent="0.35">
      <c r="A3" s="565"/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  <c r="AF3" s="108"/>
      <c r="AG3"/>
      <c r="CH3" s="51"/>
    </row>
    <row r="4" spans="1:86" ht="20.25" thickTop="1" thickBot="1" x14ac:dyDescent="0.35">
      <c r="A4" s="115"/>
      <c r="B4" s="117"/>
      <c r="C4" s="147" t="s">
        <v>3</v>
      </c>
      <c r="D4" s="162"/>
      <c r="E4" s="148"/>
      <c r="F4" s="562" t="s">
        <v>36</v>
      </c>
      <c r="G4" s="563"/>
      <c r="H4" s="356"/>
      <c r="I4" s="566" t="s">
        <v>45</v>
      </c>
      <c r="J4" s="563"/>
      <c r="K4" s="356"/>
      <c r="L4" s="566" t="s">
        <v>38</v>
      </c>
      <c r="M4" s="563"/>
      <c r="N4" s="356"/>
      <c r="O4" s="566" t="s">
        <v>39</v>
      </c>
      <c r="P4" s="563"/>
      <c r="Q4" s="356" t="s">
        <v>165</v>
      </c>
      <c r="R4" s="567" t="s">
        <v>40</v>
      </c>
      <c r="S4" s="568"/>
      <c r="T4" s="356"/>
      <c r="U4" s="567" t="s">
        <v>41</v>
      </c>
      <c r="V4" s="568"/>
      <c r="W4" s="356"/>
      <c r="X4" s="567" t="s">
        <v>42</v>
      </c>
      <c r="Y4" s="568"/>
      <c r="Z4" s="356"/>
      <c r="AA4" s="567" t="s">
        <v>43</v>
      </c>
      <c r="AB4" s="568"/>
      <c r="AC4" s="356"/>
      <c r="AD4" s="567" t="s">
        <v>44</v>
      </c>
      <c r="AE4" s="568"/>
      <c r="AF4" s="366"/>
      <c r="AG4" s="149"/>
      <c r="AH4" s="229" t="s">
        <v>189</v>
      </c>
      <c r="AI4" s="350"/>
    </row>
    <row r="5" spans="1:86" ht="19.5" thickBot="1" x14ac:dyDescent="0.35">
      <c r="A5" s="118"/>
      <c r="B5" s="3" t="s">
        <v>14</v>
      </c>
      <c r="C5" s="86" t="s">
        <v>4</v>
      </c>
      <c r="D5" s="159" t="s">
        <v>6</v>
      </c>
      <c r="E5" s="21"/>
      <c r="F5" s="570" t="s">
        <v>37</v>
      </c>
      <c r="G5" s="561"/>
      <c r="H5" s="357"/>
      <c r="I5" s="560" t="s">
        <v>46</v>
      </c>
      <c r="J5" s="561"/>
      <c r="K5" s="357"/>
      <c r="L5" s="560" t="s">
        <v>47</v>
      </c>
      <c r="M5" s="561"/>
      <c r="N5" s="357"/>
      <c r="O5" s="560" t="s">
        <v>48</v>
      </c>
      <c r="P5" s="561"/>
      <c r="Q5" s="357" t="s">
        <v>170</v>
      </c>
      <c r="R5" s="569" t="s">
        <v>49</v>
      </c>
      <c r="S5" s="543"/>
      <c r="T5" s="357"/>
      <c r="U5" s="569" t="s">
        <v>50</v>
      </c>
      <c r="V5" s="543"/>
      <c r="W5" s="357"/>
      <c r="X5" s="569" t="s">
        <v>51</v>
      </c>
      <c r="Y5" s="543"/>
      <c r="Z5" s="357"/>
      <c r="AA5" s="569" t="s">
        <v>52</v>
      </c>
      <c r="AB5" s="543"/>
      <c r="AC5" s="357"/>
      <c r="AD5" s="569" t="s">
        <v>53</v>
      </c>
      <c r="AE5" s="543"/>
      <c r="AF5" s="367"/>
      <c r="AG5" s="150" t="s">
        <v>16</v>
      </c>
      <c r="AH5" s="230" t="s">
        <v>188</v>
      </c>
      <c r="AI5" s="351" t="s">
        <v>193</v>
      </c>
    </row>
    <row r="6" spans="1:86" ht="19.5" thickBot="1" x14ac:dyDescent="0.35">
      <c r="A6" s="118" t="s">
        <v>15</v>
      </c>
      <c r="B6" s="3" t="s">
        <v>13</v>
      </c>
      <c r="C6" s="86" t="s">
        <v>5</v>
      </c>
      <c r="D6" s="159" t="s">
        <v>131</v>
      </c>
      <c r="E6" s="21" t="s">
        <v>2</v>
      </c>
      <c r="F6" s="242" t="s">
        <v>35</v>
      </c>
      <c r="G6" s="243" t="s">
        <v>12</v>
      </c>
      <c r="H6" s="358" t="s">
        <v>1</v>
      </c>
      <c r="I6" s="244" t="s">
        <v>35</v>
      </c>
      <c r="J6" s="243" t="s">
        <v>12</v>
      </c>
      <c r="K6" s="358" t="s">
        <v>1</v>
      </c>
      <c r="L6" s="244" t="s">
        <v>35</v>
      </c>
      <c r="M6" s="243" t="s">
        <v>12</v>
      </c>
      <c r="N6" s="358" t="s">
        <v>1</v>
      </c>
      <c r="O6" s="244" t="s">
        <v>35</v>
      </c>
      <c r="P6" s="243" t="s">
        <v>12</v>
      </c>
      <c r="Q6" s="358" t="s">
        <v>1</v>
      </c>
      <c r="R6" s="245" t="s">
        <v>35</v>
      </c>
      <c r="S6" s="246" t="s">
        <v>12</v>
      </c>
      <c r="T6" s="358" t="s">
        <v>1</v>
      </c>
      <c r="U6" s="245" t="s">
        <v>35</v>
      </c>
      <c r="V6" s="246" t="s">
        <v>12</v>
      </c>
      <c r="W6" s="358" t="s">
        <v>1</v>
      </c>
      <c r="X6" s="245" t="s">
        <v>35</v>
      </c>
      <c r="Y6" s="246" t="s">
        <v>12</v>
      </c>
      <c r="Z6" s="358" t="s">
        <v>1</v>
      </c>
      <c r="AA6" s="245" t="s">
        <v>35</v>
      </c>
      <c r="AB6" s="246" t="s">
        <v>12</v>
      </c>
      <c r="AC6" s="358" t="s">
        <v>1</v>
      </c>
      <c r="AD6" s="245" t="s">
        <v>35</v>
      </c>
      <c r="AE6" s="246" t="s">
        <v>12</v>
      </c>
      <c r="AF6" s="368" t="s">
        <v>1</v>
      </c>
      <c r="AG6" s="150" t="s">
        <v>1</v>
      </c>
      <c r="AH6" s="247" t="s">
        <v>190</v>
      </c>
      <c r="AI6" s="351" t="s">
        <v>1</v>
      </c>
    </row>
    <row r="7" spans="1:86" s="15" customFormat="1" ht="19.5" thickBot="1" x14ac:dyDescent="0.35">
      <c r="A7" s="153"/>
      <c r="B7" s="23" t="s">
        <v>69</v>
      </c>
      <c r="C7" s="97"/>
      <c r="D7" s="169"/>
      <c r="E7" s="260"/>
      <c r="F7" s="240"/>
      <c r="G7" s="241"/>
      <c r="H7" s="359"/>
      <c r="I7" s="215"/>
      <c r="J7" s="215"/>
      <c r="K7" s="359"/>
      <c r="L7" s="215"/>
      <c r="M7" s="215"/>
      <c r="N7" s="359"/>
      <c r="O7" s="215"/>
      <c r="P7" s="215"/>
      <c r="Q7" s="359"/>
      <c r="R7" s="261"/>
      <c r="S7" s="261"/>
      <c r="T7" s="359"/>
      <c r="U7" s="261"/>
      <c r="V7" s="261"/>
      <c r="W7" s="359"/>
      <c r="X7" s="261"/>
      <c r="Y7" s="261"/>
      <c r="Z7" s="359"/>
      <c r="AA7" s="261"/>
      <c r="AB7" s="261"/>
      <c r="AC7" s="359"/>
      <c r="AD7" s="261"/>
      <c r="AE7" s="261"/>
      <c r="AF7" s="369"/>
      <c r="AG7" s="151"/>
      <c r="AH7" s="248"/>
      <c r="AI7" s="373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</row>
    <row r="8" spans="1:86" s="15" customFormat="1" ht="22.5" x14ac:dyDescent="0.45">
      <c r="A8" s="119">
        <v>1</v>
      </c>
      <c r="B8" s="9" t="s">
        <v>152</v>
      </c>
      <c r="C8" s="88">
        <v>4815</v>
      </c>
      <c r="D8" s="154">
        <v>174</v>
      </c>
      <c r="E8" s="262" t="s">
        <v>128</v>
      </c>
      <c r="F8" s="376"/>
      <c r="G8" s="275"/>
      <c r="H8" s="377"/>
      <c r="I8" s="275">
        <v>6</v>
      </c>
      <c r="J8" s="275">
        <v>6</v>
      </c>
      <c r="K8" s="377">
        <f>+J8+I8</f>
        <v>12</v>
      </c>
      <c r="L8" s="275">
        <v>4</v>
      </c>
      <c r="M8" s="275">
        <v>4</v>
      </c>
      <c r="N8" s="377">
        <f>+M8+L8</f>
        <v>8</v>
      </c>
      <c r="O8" s="275">
        <v>12</v>
      </c>
      <c r="P8" s="275">
        <v>12</v>
      </c>
      <c r="Q8" s="377">
        <f>+P8+O8</f>
        <v>24</v>
      </c>
      <c r="R8" s="275">
        <v>6</v>
      </c>
      <c r="S8" s="275">
        <v>6</v>
      </c>
      <c r="T8" s="378">
        <f>+S8+R8</f>
        <v>12</v>
      </c>
      <c r="U8" s="379">
        <v>8</v>
      </c>
      <c r="V8" s="379">
        <v>6</v>
      </c>
      <c r="W8" s="377">
        <f>+V8+U8</f>
        <v>14</v>
      </c>
      <c r="X8" s="380">
        <v>10</v>
      </c>
      <c r="Y8" s="380">
        <v>10</v>
      </c>
      <c r="Z8" s="377">
        <f>+Y8+X8</f>
        <v>20</v>
      </c>
      <c r="AA8" s="380"/>
      <c r="AB8" s="380">
        <v>10</v>
      </c>
      <c r="AC8" s="377">
        <f>+AB8+AA8</f>
        <v>10</v>
      </c>
      <c r="AD8" s="380">
        <v>12</v>
      </c>
      <c r="AE8" s="380">
        <v>12</v>
      </c>
      <c r="AF8" s="381">
        <f>+AE8+AD8</f>
        <v>24</v>
      </c>
      <c r="AG8" s="382">
        <f>+AF8+AC8+Z8+W8+T8+Q8+N8+K8+H8</f>
        <v>124</v>
      </c>
      <c r="AH8" s="383"/>
      <c r="AI8" s="384">
        <f t="shared" ref="AI8:AI21" si="0">+AG8-AH8</f>
        <v>124</v>
      </c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</row>
    <row r="9" spans="1:86" ht="22.5" x14ac:dyDescent="0.45">
      <c r="A9" s="119">
        <v>2</v>
      </c>
      <c r="B9" s="9" t="s">
        <v>96</v>
      </c>
      <c r="C9" s="88">
        <v>5400</v>
      </c>
      <c r="D9" s="154">
        <v>171</v>
      </c>
      <c r="E9" s="262" t="s">
        <v>128</v>
      </c>
      <c r="F9" s="376">
        <v>4</v>
      </c>
      <c r="G9" s="275">
        <v>3</v>
      </c>
      <c r="H9" s="377">
        <f>+G9+F9</f>
        <v>7</v>
      </c>
      <c r="I9" s="275">
        <v>5</v>
      </c>
      <c r="J9" s="275">
        <v>5</v>
      </c>
      <c r="K9" s="377">
        <f>+J9+I9</f>
        <v>10</v>
      </c>
      <c r="L9" s="275">
        <v>3</v>
      </c>
      <c r="M9" s="275">
        <v>3</v>
      </c>
      <c r="N9" s="377">
        <f>+M9+L9</f>
        <v>6</v>
      </c>
      <c r="O9" s="275">
        <v>10</v>
      </c>
      <c r="P9" s="275">
        <v>10</v>
      </c>
      <c r="Q9" s="377">
        <f>+P9+O9</f>
        <v>20</v>
      </c>
      <c r="R9" s="275">
        <v>8</v>
      </c>
      <c r="S9" s="275">
        <v>8</v>
      </c>
      <c r="T9" s="385">
        <f>+S9+R9</f>
        <v>16</v>
      </c>
      <c r="U9" s="379">
        <v>6</v>
      </c>
      <c r="V9" s="379">
        <v>8</v>
      </c>
      <c r="W9" s="377">
        <f>+V9+U9</f>
        <v>14</v>
      </c>
      <c r="X9" s="380">
        <v>8</v>
      </c>
      <c r="Y9" s="380">
        <v>8</v>
      </c>
      <c r="Z9" s="385">
        <f>+Y9+X9</f>
        <v>16</v>
      </c>
      <c r="AA9" s="380">
        <v>12</v>
      </c>
      <c r="AB9" s="380">
        <v>12</v>
      </c>
      <c r="AC9" s="377">
        <f>+AB9+AA9</f>
        <v>24</v>
      </c>
      <c r="AD9" s="380">
        <v>10</v>
      </c>
      <c r="AE9" s="380"/>
      <c r="AF9" s="381">
        <f>+AE9+AD9</f>
        <v>10</v>
      </c>
      <c r="AG9" s="382">
        <f>+AF9+AC9+Z9+W9+T9+Q9+N9+K9+H9</f>
        <v>123</v>
      </c>
      <c r="AH9" s="386">
        <v>10</v>
      </c>
      <c r="AI9" s="387">
        <f t="shared" si="0"/>
        <v>113</v>
      </c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</row>
    <row r="10" spans="1:86" ht="22.5" hidden="1" x14ac:dyDescent="0.45">
      <c r="A10" s="120">
        <v>2</v>
      </c>
      <c r="B10" s="10" t="s">
        <v>90</v>
      </c>
      <c r="C10" s="89"/>
      <c r="D10" s="155">
        <v>114</v>
      </c>
      <c r="E10" s="263"/>
      <c r="F10" s="388"/>
      <c r="G10" s="276"/>
      <c r="H10" s="385"/>
      <c r="I10" s="276"/>
      <c r="J10" s="276"/>
      <c r="K10" s="385">
        <f>+J10+I10</f>
        <v>0</v>
      </c>
      <c r="L10" s="276"/>
      <c r="M10" s="276"/>
      <c r="N10" s="385"/>
      <c r="O10" s="276"/>
      <c r="P10" s="276"/>
      <c r="Q10" s="385"/>
      <c r="R10" s="276"/>
      <c r="S10" s="276"/>
      <c r="T10" s="385">
        <f>+S10+R10</f>
        <v>0</v>
      </c>
      <c r="U10" s="389"/>
      <c r="V10" s="389"/>
      <c r="W10" s="385"/>
      <c r="X10" s="390"/>
      <c r="Y10" s="390"/>
      <c r="Z10" s="385"/>
      <c r="AA10" s="390"/>
      <c r="AB10" s="390"/>
      <c r="AC10" s="385"/>
      <c r="AD10" s="390"/>
      <c r="AE10" s="390"/>
      <c r="AF10" s="391"/>
      <c r="AG10" s="392"/>
      <c r="AH10" s="386"/>
      <c r="AI10" s="387">
        <f t="shared" si="0"/>
        <v>0</v>
      </c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</row>
    <row r="11" spans="1:86" ht="22.5" hidden="1" x14ac:dyDescent="0.45">
      <c r="A11" s="120">
        <v>3</v>
      </c>
      <c r="B11" s="10" t="s">
        <v>116</v>
      </c>
      <c r="C11" s="89"/>
      <c r="D11" s="155">
        <v>132</v>
      </c>
      <c r="E11" s="263"/>
      <c r="F11" s="388"/>
      <c r="G11" s="276"/>
      <c r="H11" s="385"/>
      <c r="I11" s="276"/>
      <c r="J11" s="276"/>
      <c r="K11" s="385">
        <f>+J11+I11</f>
        <v>0</v>
      </c>
      <c r="L11" s="276"/>
      <c r="M11" s="276"/>
      <c r="N11" s="385"/>
      <c r="O11" s="276"/>
      <c r="P11" s="276"/>
      <c r="Q11" s="385"/>
      <c r="R11" s="276"/>
      <c r="S11" s="276"/>
      <c r="T11" s="385">
        <f>+S11+R11</f>
        <v>0</v>
      </c>
      <c r="U11" s="389"/>
      <c r="V11" s="389"/>
      <c r="W11" s="385"/>
      <c r="X11" s="390"/>
      <c r="Y11" s="390"/>
      <c r="Z11" s="385"/>
      <c r="AA11" s="390"/>
      <c r="AB11" s="390"/>
      <c r="AC11" s="385"/>
      <c r="AD11" s="390"/>
      <c r="AE11" s="390"/>
      <c r="AF11" s="391"/>
      <c r="AG11" s="392"/>
      <c r="AH11" s="386"/>
      <c r="AI11" s="387">
        <f t="shared" si="0"/>
        <v>0</v>
      </c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</row>
    <row r="12" spans="1:86" ht="22.5" x14ac:dyDescent="0.45">
      <c r="A12" s="120">
        <v>3</v>
      </c>
      <c r="B12" s="10" t="s">
        <v>127</v>
      </c>
      <c r="C12" s="89">
        <v>5478</v>
      </c>
      <c r="D12" s="155">
        <v>120</v>
      </c>
      <c r="E12" s="264" t="s">
        <v>128</v>
      </c>
      <c r="F12" s="388">
        <v>2</v>
      </c>
      <c r="G12" s="276"/>
      <c r="H12" s="385">
        <f>+G12+F12</f>
        <v>2</v>
      </c>
      <c r="I12" s="276">
        <v>2</v>
      </c>
      <c r="J12" s="276"/>
      <c r="K12" s="385">
        <f>+J12+I12</f>
        <v>2</v>
      </c>
      <c r="L12" s="276">
        <v>2</v>
      </c>
      <c r="M12" s="276">
        <v>2</v>
      </c>
      <c r="N12" s="385">
        <f>+M12+L12</f>
        <v>4</v>
      </c>
      <c r="O12" s="276">
        <v>8</v>
      </c>
      <c r="P12" s="276">
        <v>8</v>
      </c>
      <c r="Q12" s="385">
        <f>+P12+O12</f>
        <v>16</v>
      </c>
      <c r="R12" s="276">
        <v>5</v>
      </c>
      <c r="S12" s="276">
        <v>5</v>
      </c>
      <c r="T12" s="385">
        <f>+S12+R12</f>
        <v>10</v>
      </c>
      <c r="U12" s="389">
        <v>5</v>
      </c>
      <c r="V12" s="389">
        <v>5</v>
      </c>
      <c r="W12" s="377">
        <f>+V12+U12</f>
        <v>10</v>
      </c>
      <c r="X12" s="390">
        <v>5</v>
      </c>
      <c r="Y12" s="390">
        <v>5</v>
      </c>
      <c r="Z12" s="385">
        <f>+Y12+X12</f>
        <v>10</v>
      </c>
      <c r="AA12" s="390">
        <v>5</v>
      </c>
      <c r="AB12" s="390">
        <v>5</v>
      </c>
      <c r="AC12" s="377">
        <f>+AB12+AA12</f>
        <v>10</v>
      </c>
      <c r="AD12" s="390"/>
      <c r="AE12" s="390"/>
      <c r="AF12" s="381"/>
      <c r="AG12" s="382">
        <f t="shared" ref="AG12:AG18" si="1">+AF12+AC12+Z12+W12+T12+Q12+N12+K12+H12</f>
        <v>64</v>
      </c>
      <c r="AH12" s="386"/>
      <c r="AI12" s="387">
        <f t="shared" si="0"/>
        <v>64</v>
      </c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</row>
    <row r="13" spans="1:86" ht="22.5" x14ac:dyDescent="0.45">
      <c r="A13" s="121">
        <v>4</v>
      </c>
      <c r="B13" s="79" t="s">
        <v>181</v>
      </c>
      <c r="C13" s="89">
        <v>3778</v>
      </c>
      <c r="D13" s="155">
        <v>135</v>
      </c>
      <c r="E13" s="264" t="s">
        <v>128</v>
      </c>
      <c r="F13" s="388"/>
      <c r="G13" s="276"/>
      <c r="H13" s="377"/>
      <c r="I13" s="276"/>
      <c r="J13" s="276"/>
      <c r="K13" s="385"/>
      <c r="L13" s="276"/>
      <c r="M13" s="276"/>
      <c r="N13" s="385"/>
      <c r="O13" s="276"/>
      <c r="P13" s="276"/>
      <c r="Q13" s="377"/>
      <c r="R13" s="390"/>
      <c r="S13" s="390"/>
      <c r="T13" s="385"/>
      <c r="U13" s="389"/>
      <c r="V13" s="389"/>
      <c r="W13" s="385"/>
      <c r="X13" s="390">
        <v>6</v>
      </c>
      <c r="Y13" s="390">
        <v>6</v>
      </c>
      <c r="Z13" s="385">
        <f>+Y13+X13</f>
        <v>12</v>
      </c>
      <c r="AA13" s="390">
        <v>6</v>
      </c>
      <c r="AB13" s="390">
        <v>4</v>
      </c>
      <c r="AC13" s="377">
        <f>+AB13+AA13</f>
        <v>10</v>
      </c>
      <c r="AD13" s="390">
        <v>4</v>
      </c>
      <c r="AE13" s="390">
        <v>8</v>
      </c>
      <c r="AF13" s="381">
        <f>+AE13+AD13</f>
        <v>12</v>
      </c>
      <c r="AG13" s="382">
        <f t="shared" si="1"/>
        <v>34</v>
      </c>
      <c r="AH13" s="386"/>
      <c r="AI13" s="387">
        <f t="shared" si="0"/>
        <v>34</v>
      </c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</row>
    <row r="14" spans="1:86" ht="22.5" x14ac:dyDescent="0.45">
      <c r="A14" s="119">
        <v>5</v>
      </c>
      <c r="B14" s="10" t="s">
        <v>186</v>
      </c>
      <c r="C14" s="89">
        <v>4941</v>
      </c>
      <c r="D14" s="155">
        <v>116</v>
      </c>
      <c r="E14" s="264" t="s">
        <v>168</v>
      </c>
      <c r="F14" s="388"/>
      <c r="G14" s="276"/>
      <c r="H14" s="385"/>
      <c r="I14" s="276"/>
      <c r="J14" s="276"/>
      <c r="K14" s="385"/>
      <c r="L14" s="276"/>
      <c r="M14" s="276"/>
      <c r="N14" s="385"/>
      <c r="O14" s="276"/>
      <c r="P14" s="276"/>
      <c r="Q14" s="385"/>
      <c r="R14" s="390"/>
      <c r="S14" s="390"/>
      <c r="T14" s="385"/>
      <c r="U14" s="389"/>
      <c r="V14" s="389"/>
      <c r="W14" s="385"/>
      <c r="X14" s="390"/>
      <c r="Y14" s="390"/>
      <c r="Z14" s="385"/>
      <c r="AA14" s="390">
        <v>10</v>
      </c>
      <c r="AB14" s="390">
        <v>8</v>
      </c>
      <c r="AC14" s="385">
        <f>+AB14+AA14</f>
        <v>18</v>
      </c>
      <c r="AD14" s="390"/>
      <c r="AE14" s="390"/>
      <c r="AF14" s="381"/>
      <c r="AG14" s="382">
        <f t="shared" si="1"/>
        <v>18</v>
      </c>
      <c r="AH14" s="386"/>
      <c r="AI14" s="387">
        <f t="shared" si="0"/>
        <v>18</v>
      </c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</row>
    <row r="15" spans="1:86" ht="22.5" x14ac:dyDescent="0.45">
      <c r="A15" s="119">
        <v>6</v>
      </c>
      <c r="B15" s="10" t="s">
        <v>185</v>
      </c>
      <c r="C15" s="89">
        <v>7919</v>
      </c>
      <c r="D15" s="155">
        <v>133</v>
      </c>
      <c r="E15" s="264" t="s">
        <v>128</v>
      </c>
      <c r="F15" s="388"/>
      <c r="G15" s="276"/>
      <c r="H15" s="385"/>
      <c r="I15" s="276"/>
      <c r="J15" s="276"/>
      <c r="K15" s="385"/>
      <c r="L15" s="276"/>
      <c r="M15" s="276"/>
      <c r="N15" s="377"/>
      <c r="O15" s="276"/>
      <c r="P15" s="276"/>
      <c r="Q15" s="385"/>
      <c r="R15" s="390"/>
      <c r="S15" s="390"/>
      <c r="T15" s="385"/>
      <c r="U15" s="389"/>
      <c r="V15" s="389"/>
      <c r="W15" s="385"/>
      <c r="X15" s="390"/>
      <c r="Y15" s="390"/>
      <c r="Z15" s="385"/>
      <c r="AA15" s="390">
        <v>8</v>
      </c>
      <c r="AB15" s="390">
        <v>6</v>
      </c>
      <c r="AC15" s="377">
        <f>+AB15+AA15</f>
        <v>14</v>
      </c>
      <c r="AD15" s="390"/>
      <c r="AE15" s="390"/>
      <c r="AF15" s="381"/>
      <c r="AG15" s="382">
        <f t="shared" si="1"/>
        <v>14</v>
      </c>
      <c r="AH15" s="386"/>
      <c r="AI15" s="387">
        <f t="shared" si="0"/>
        <v>14</v>
      </c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</row>
    <row r="16" spans="1:86" ht="22.5" x14ac:dyDescent="0.45">
      <c r="A16" s="120">
        <v>7</v>
      </c>
      <c r="B16" s="10" t="s">
        <v>150</v>
      </c>
      <c r="C16" s="89">
        <v>2860</v>
      </c>
      <c r="D16" s="155">
        <v>118</v>
      </c>
      <c r="E16" s="264" t="s">
        <v>128</v>
      </c>
      <c r="F16" s="388"/>
      <c r="G16" s="276"/>
      <c r="H16" s="385"/>
      <c r="I16" s="276">
        <v>4</v>
      </c>
      <c r="J16" s="276">
        <v>4</v>
      </c>
      <c r="K16" s="385">
        <f>+J16+I16</f>
        <v>8</v>
      </c>
      <c r="L16" s="276"/>
      <c r="M16" s="276"/>
      <c r="N16" s="377"/>
      <c r="O16" s="276"/>
      <c r="P16" s="276"/>
      <c r="Q16" s="385"/>
      <c r="R16" s="390"/>
      <c r="S16" s="390"/>
      <c r="T16" s="385"/>
      <c r="U16" s="389"/>
      <c r="V16" s="389"/>
      <c r="W16" s="385"/>
      <c r="X16" s="390"/>
      <c r="Y16" s="390"/>
      <c r="Z16" s="385"/>
      <c r="AA16" s="390"/>
      <c r="AB16" s="390"/>
      <c r="AC16" s="377"/>
      <c r="AD16" s="390"/>
      <c r="AE16" s="390"/>
      <c r="AF16" s="381"/>
      <c r="AG16" s="382">
        <f t="shared" si="1"/>
        <v>8</v>
      </c>
      <c r="AH16" s="386"/>
      <c r="AI16" s="387">
        <f t="shared" si="0"/>
        <v>8</v>
      </c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</row>
    <row r="17" spans="1:67" ht="22.5" x14ac:dyDescent="0.45">
      <c r="A17" s="120">
        <v>8</v>
      </c>
      <c r="B17" s="79" t="s">
        <v>97</v>
      </c>
      <c r="C17" s="89">
        <v>1338</v>
      </c>
      <c r="D17" s="155">
        <v>172</v>
      </c>
      <c r="E17" s="264" t="s">
        <v>128</v>
      </c>
      <c r="F17" s="388">
        <v>3</v>
      </c>
      <c r="G17" s="276">
        <v>4</v>
      </c>
      <c r="H17" s="385">
        <f>+G17+F17</f>
        <v>7</v>
      </c>
      <c r="I17" s="276"/>
      <c r="J17" s="276"/>
      <c r="K17" s="385">
        <f>+J17+I17</f>
        <v>0</v>
      </c>
      <c r="L17" s="276"/>
      <c r="M17" s="276"/>
      <c r="N17" s="377"/>
      <c r="O17" s="276"/>
      <c r="P17" s="276"/>
      <c r="Q17" s="385"/>
      <c r="R17" s="390"/>
      <c r="S17" s="390"/>
      <c r="T17" s="385"/>
      <c r="U17" s="389"/>
      <c r="V17" s="389"/>
      <c r="W17" s="385"/>
      <c r="X17" s="390"/>
      <c r="Y17" s="390"/>
      <c r="Z17" s="385"/>
      <c r="AA17" s="390"/>
      <c r="AB17" s="390"/>
      <c r="AC17" s="385"/>
      <c r="AD17" s="390"/>
      <c r="AE17" s="390"/>
      <c r="AF17" s="381"/>
      <c r="AG17" s="382">
        <f t="shared" si="1"/>
        <v>7</v>
      </c>
      <c r="AH17" s="386"/>
      <c r="AI17" s="387">
        <f t="shared" si="0"/>
        <v>7</v>
      </c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</row>
    <row r="18" spans="1:67" ht="22.5" x14ac:dyDescent="0.45">
      <c r="A18" s="120">
        <v>9</v>
      </c>
      <c r="B18" s="10" t="s">
        <v>149</v>
      </c>
      <c r="C18" s="89">
        <v>2301</v>
      </c>
      <c r="D18" s="155">
        <v>124</v>
      </c>
      <c r="E18" s="264" t="s">
        <v>128</v>
      </c>
      <c r="F18" s="388"/>
      <c r="G18" s="276"/>
      <c r="H18" s="385"/>
      <c r="I18" s="276">
        <v>3</v>
      </c>
      <c r="J18" s="276">
        <v>3</v>
      </c>
      <c r="K18" s="385">
        <f>+J18+I18</f>
        <v>6</v>
      </c>
      <c r="L18" s="276"/>
      <c r="M18" s="276"/>
      <c r="N18" s="377"/>
      <c r="O18" s="276"/>
      <c r="P18" s="276"/>
      <c r="Q18" s="385"/>
      <c r="R18" s="390"/>
      <c r="S18" s="390"/>
      <c r="T18" s="385"/>
      <c r="U18" s="389"/>
      <c r="V18" s="389"/>
      <c r="W18" s="385"/>
      <c r="X18" s="390"/>
      <c r="Y18" s="390"/>
      <c r="Z18" s="385"/>
      <c r="AA18" s="390"/>
      <c r="AB18" s="390"/>
      <c r="AC18" s="385"/>
      <c r="AD18" s="390"/>
      <c r="AE18" s="390"/>
      <c r="AF18" s="381"/>
      <c r="AG18" s="382">
        <f t="shared" si="1"/>
        <v>6</v>
      </c>
      <c r="AH18" s="386"/>
      <c r="AI18" s="387">
        <f t="shared" si="0"/>
        <v>6</v>
      </c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</row>
    <row r="19" spans="1:67" ht="22.5" x14ac:dyDescent="0.45">
      <c r="A19" s="121">
        <v>10</v>
      </c>
      <c r="B19" s="79" t="s">
        <v>194</v>
      </c>
      <c r="C19" s="89">
        <v>5899</v>
      </c>
      <c r="D19" s="155"/>
      <c r="E19" s="264"/>
      <c r="F19" s="388"/>
      <c r="G19" s="276"/>
      <c r="H19" s="385"/>
      <c r="I19" s="276"/>
      <c r="J19" s="276"/>
      <c r="K19" s="385"/>
      <c r="L19" s="276"/>
      <c r="M19" s="276"/>
      <c r="N19" s="377"/>
      <c r="O19" s="276"/>
      <c r="P19" s="276"/>
      <c r="Q19" s="385"/>
      <c r="R19" s="390"/>
      <c r="S19" s="390"/>
      <c r="T19" s="385"/>
      <c r="U19" s="389"/>
      <c r="V19" s="389"/>
      <c r="W19" s="385"/>
      <c r="X19" s="390"/>
      <c r="Y19" s="390"/>
      <c r="Z19" s="385"/>
      <c r="AA19" s="390"/>
      <c r="AB19" s="390"/>
      <c r="AC19" s="385"/>
      <c r="AD19" s="390">
        <v>5</v>
      </c>
      <c r="AE19" s="390">
        <v>6</v>
      </c>
      <c r="AF19" s="381">
        <f>+AE19+AD19</f>
        <v>11</v>
      </c>
      <c r="AG19" s="382">
        <f t="shared" ref="AG19:AG21" si="2">+AF19+AC19+Z19+W19+T19+Q19+N19+K19+H19</f>
        <v>11</v>
      </c>
      <c r="AH19" s="386"/>
      <c r="AI19" s="387">
        <f t="shared" si="0"/>
        <v>11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</row>
    <row r="20" spans="1:67" ht="22.5" x14ac:dyDescent="0.45">
      <c r="A20" s="272">
        <v>63</v>
      </c>
      <c r="B20" s="79" t="s">
        <v>173</v>
      </c>
      <c r="C20" s="89">
        <v>5931</v>
      </c>
      <c r="D20" s="155"/>
      <c r="E20" s="264"/>
      <c r="F20" s="388"/>
      <c r="G20" s="276"/>
      <c r="H20" s="385"/>
      <c r="I20" s="276"/>
      <c r="J20" s="276"/>
      <c r="K20" s="385"/>
      <c r="L20" s="276"/>
      <c r="M20" s="276"/>
      <c r="N20" s="377"/>
      <c r="O20" s="276"/>
      <c r="P20" s="276"/>
      <c r="Q20" s="385"/>
      <c r="R20" s="390"/>
      <c r="S20" s="390"/>
      <c r="T20" s="385"/>
      <c r="U20" s="389"/>
      <c r="V20" s="389"/>
      <c r="W20" s="385"/>
      <c r="X20" s="390"/>
      <c r="Y20" s="390"/>
      <c r="Z20" s="385"/>
      <c r="AA20" s="390"/>
      <c r="AB20" s="390"/>
      <c r="AC20" s="385"/>
      <c r="AD20" s="390">
        <v>6</v>
      </c>
      <c r="AE20" s="390">
        <v>10</v>
      </c>
      <c r="AF20" s="381">
        <f>+AE20+AD20</f>
        <v>16</v>
      </c>
      <c r="AG20" s="382">
        <f t="shared" si="2"/>
        <v>16</v>
      </c>
      <c r="AH20" s="386"/>
      <c r="AI20" s="387">
        <f t="shared" si="0"/>
        <v>16</v>
      </c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</row>
    <row r="21" spans="1:67" ht="23.25" thickBot="1" x14ac:dyDescent="0.5">
      <c r="A21" s="119">
        <v>11</v>
      </c>
      <c r="B21" s="79" t="s">
        <v>195</v>
      </c>
      <c r="C21" s="89"/>
      <c r="D21" s="155"/>
      <c r="E21" s="264"/>
      <c r="F21" s="388"/>
      <c r="G21" s="276"/>
      <c r="H21" s="385"/>
      <c r="I21" s="276"/>
      <c r="J21" s="276"/>
      <c r="K21" s="385"/>
      <c r="L21" s="276"/>
      <c r="M21" s="276"/>
      <c r="N21" s="377"/>
      <c r="O21" s="276"/>
      <c r="P21" s="276"/>
      <c r="Q21" s="385"/>
      <c r="R21" s="390"/>
      <c r="S21" s="390"/>
      <c r="T21" s="385"/>
      <c r="U21" s="389"/>
      <c r="V21" s="389"/>
      <c r="W21" s="385"/>
      <c r="X21" s="390"/>
      <c r="Y21" s="390"/>
      <c r="Z21" s="385"/>
      <c r="AA21" s="390"/>
      <c r="AB21" s="390"/>
      <c r="AC21" s="385"/>
      <c r="AD21" s="390">
        <v>8</v>
      </c>
      <c r="AE21" s="390"/>
      <c r="AF21" s="381">
        <f>+AE21+AD21</f>
        <v>8</v>
      </c>
      <c r="AG21" s="382">
        <f t="shared" si="2"/>
        <v>8</v>
      </c>
      <c r="AH21" s="386"/>
      <c r="AI21" s="387">
        <f t="shared" si="0"/>
        <v>8</v>
      </c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</row>
    <row r="22" spans="1:67" ht="23.25" hidden="1" thickBot="1" x14ac:dyDescent="0.5">
      <c r="A22" s="120">
        <v>9</v>
      </c>
      <c r="B22" s="10"/>
      <c r="C22" s="89"/>
      <c r="D22" s="155"/>
      <c r="E22" s="263"/>
      <c r="F22" s="388"/>
      <c r="G22" s="276"/>
      <c r="H22" s="385"/>
      <c r="I22" s="276"/>
      <c r="J22" s="276"/>
      <c r="K22" s="385"/>
      <c r="L22" s="276"/>
      <c r="M22" s="276"/>
      <c r="N22" s="385"/>
      <c r="O22" s="276"/>
      <c r="P22" s="276"/>
      <c r="Q22" s="385"/>
      <c r="R22" s="390"/>
      <c r="S22" s="390"/>
      <c r="T22" s="385"/>
      <c r="U22" s="389"/>
      <c r="V22" s="389"/>
      <c r="W22" s="385"/>
      <c r="X22" s="390"/>
      <c r="Y22" s="390"/>
      <c r="Z22" s="385"/>
      <c r="AA22" s="390"/>
      <c r="AB22" s="390"/>
      <c r="AC22" s="385"/>
      <c r="AD22" s="390"/>
      <c r="AE22" s="390"/>
      <c r="AF22" s="391"/>
      <c r="AG22" s="392"/>
      <c r="AH22" s="386"/>
      <c r="AI22" s="387">
        <f t="shared" ref="AI22:AI60" si="3">+AG22-AH22</f>
        <v>0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</row>
    <row r="23" spans="1:67" ht="23.25" hidden="1" thickBot="1" x14ac:dyDescent="0.5">
      <c r="A23" s="152">
        <v>10</v>
      </c>
      <c r="B23" s="22"/>
      <c r="C23" s="96"/>
      <c r="D23" s="168"/>
      <c r="E23" s="265"/>
      <c r="F23" s="393"/>
      <c r="G23" s="277"/>
      <c r="H23" s="394"/>
      <c r="I23" s="277"/>
      <c r="J23" s="277"/>
      <c r="K23" s="394"/>
      <c r="L23" s="277"/>
      <c r="M23" s="277"/>
      <c r="N23" s="394"/>
      <c r="O23" s="277"/>
      <c r="P23" s="277"/>
      <c r="Q23" s="394"/>
      <c r="R23" s="395"/>
      <c r="S23" s="395"/>
      <c r="T23" s="394"/>
      <c r="U23" s="396"/>
      <c r="V23" s="396"/>
      <c r="W23" s="394"/>
      <c r="X23" s="395"/>
      <c r="Y23" s="395"/>
      <c r="Z23" s="394"/>
      <c r="AA23" s="395"/>
      <c r="AB23" s="395"/>
      <c r="AC23" s="394"/>
      <c r="AD23" s="395"/>
      <c r="AE23" s="395"/>
      <c r="AF23" s="397"/>
      <c r="AG23" s="398"/>
      <c r="AH23" s="399"/>
      <c r="AI23" s="400">
        <f t="shared" si="3"/>
        <v>0</v>
      </c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</row>
    <row r="24" spans="1:67" s="15" customFormat="1" ht="23.25" thickBot="1" x14ac:dyDescent="0.5">
      <c r="A24" s="153"/>
      <c r="B24" s="23" t="s">
        <v>69</v>
      </c>
      <c r="C24" s="97"/>
      <c r="D24" s="169"/>
      <c r="E24" s="260"/>
      <c r="F24" s="401" t="s">
        <v>35</v>
      </c>
      <c r="G24" s="402" t="s">
        <v>12</v>
      </c>
      <c r="H24" s="403"/>
      <c r="I24" s="404"/>
      <c r="J24" s="404"/>
      <c r="K24" s="403"/>
      <c r="L24" s="404"/>
      <c r="M24" s="404"/>
      <c r="N24" s="403"/>
      <c r="O24" s="404"/>
      <c r="P24" s="404"/>
      <c r="Q24" s="403"/>
      <c r="R24" s="405"/>
      <c r="S24" s="405"/>
      <c r="T24" s="403"/>
      <c r="U24" s="406"/>
      <c r="V24" s="406"/>
      <c r="W24" s="403"/>
      <c r="X24" s="405"/>
      <c r="Y24" s="405"/>
      <c r="Z24" s="403"/>
      <c r="AA24" s="405"/>
      <c r="AB24" s="405"/>
      <c r="AC24" s="403"/>
      <c r="AD24" s="405"/>
      <c r="AE24" s="405"/>
      <c r="AF24" s="407"/>
      <c r="AG24" s="408"/>
      <c r="AH24" s="409"/>
      <c r="AI24" s="410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</row>
    <row r="25" spans="1:67" ht="23.25" hidden="1" thickBot="1" x14ac:dyDescent="0.5">
      <c r="A25" s="119">
        <v>1</v>
      </c>
      <c r="B25" s="9" t="s">
        <v>115</v>
      </c>
      <c r="C25" s="95" t="s">
        <v>124</v>
      </c>
      <c r="D25" s="170" t="s">
        <v>114</v>
      </c>
      <c r="E25" s="266"/>
      <c r="F25" s="376"/>
      <c r="G25" s="275"/>
      <c r="H25" s="377"/>
      <c r="I25" s="275"/>
      <c r="J25" s="275"/>
      <c r="K25" s="377"/>
      <c r="L25" s="275"/>
      <c r="M25" s="275"/>
      <c r="N25" s="377"/>
      <c r="O25" s="275"/>
      <c r="P25" s="275"/>
      <c r="Q25" s="377"/>
      <c r="R25" s="380"/>
      <c r="S25" s="380"/>
      <c r="T25" s="377"/>
      <c r="U25" s="379"/>
      <c r="V25" s="379"/>
      <c r="W25" s="377"/>
      <c r="X25" s="380"/>
      <c r="Y25" s="380"/>
      <c r="Z25" s="377"/>
      <c r="AA25" s="380"/>
      <c r="AB25" s="380"/>
      <c r="AC25" s="377"/>
      <c r="AD25" s="380"/>
      <c r="AE25" s="380"/>
      <c r="AF25" s="381"/>
      <c r="AG25" s="382"/>
      <c r="AH25" s="383"/>
      <c r="AI25" s="384">
        <f t="shared" si="3"/>
        <v>0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</row>
    <row r="26" spans="1:67" ht="22.5" x14ac:dyDescent="0.45">
      <c r="A26" s="121">
        <v>1</v>
      </c>
      <c r="B26" s="10" t="s">
        <v>130</v>
      </c>
      <c r="C26" s="89">
        <v>2640</v>
      </c>
      <c r="D26" s="155">
        <v>113</v>
      </c>
      <c r="E26" s="264" t="s">
        <v>128</v>
      </c>
      <c r="F26" s="388">
        <v>5</v>
      </c>
      <c r="G26" s="276">
        <v>4</v>
      </c>
      <c r="H26" s="385">
        <f>+G26+F26</f>
        <v>9</v>
      </c>
      <c r="I26" s="276">
        <v>5</v>
      </c>
      <c r="J26" s="276">
        <v>4</v>
      </c>
      <c r="K26" s="385">
        <f>+J26+I26</f>
        <v>9</v>
      </c>
      <c r="L26" s="276">
        <v>6</v>
      </c>
      <c r="M26" s="276">
        <v>5</v>
      </c>
      <c r="N26" s="385">
        <f>+M26+L26</f>
        <v>11</v>
      </c>
      <c r="O26" s="276">
        <v>12</v>
      </c>
      <c r="P26" s="276">
        <v>12</v>
      </c>
      <c r="Q26" s="411">
        <f>+P26+O26</f>
        <v>24</v>
      </c>
      <c r="R26" s="390"/>
      <c r="S26" s="390"/>
      <c r="T26" s="385"/>
      <c r="U26" s="389"/>
      <c r="V26" s="389"/>
      <c r="W26" s="385"/>
      <c r="X26" s="390">
        <v>8</v>
      </c>
      <c r="Y26" s="390">
        <v>6</v>
      </c>
      <c r="Z26" s="385">
        <f>+Y26+X26</f>
        <v>14</v>
      </c>
      <c r="AA26" s="390">
        <v>8</v>
      </c>
      <c r="AB26" s="390">
        <v>8</v>
      </c>
      <c r="AC26" s="377">
        <f>+AB26+AA26</f>
        <v>16</v>
      </c>
      <c r="AD26" s="390">
        <v>12</v>
      </c>
      <c r="AE26" s="390"/>
      <c r="AF26" s="381">
        <f t="shared" ref="AF26:AF37" si="4">+AE26+AD26</f>
        <v>12</v>
      </c>
      <c r="AG26" s="382">
        <f t="shared" ref="AG26:AG37" si="5">+AF26+AC26+Z26+W26+T26+Q26+N26+K26+H26</f>
        <v>95</v>
      </c>
      <c r="AH26" s="386"/>
      <c r="AI26" s="387">
        <f t="shared" ref="AI26:AI37" si="6">+AG26-AH26</f>
        <v>95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</row>
    <row r="27" spans="1:67" ht="22.5" x14ac:dyDescent="0.45">
      <c r="A27" s="120">
        <v>2</v>
      </c>
      <c r="B27" s="10" t="s">
        <v>92</v>
      </c>
      <c r="C27" s="90">
        <v>1346</v>
      </c>
      <c r="D27" s="155">
        <v>119</v>
      </c>
      <c r="E27" s="264" t="s">
        <v>128</v>
      </c>
      <c r="F27" s="388">
        <v>6</v>
      </c>
      <c r="G27" s="276">
        <v>2</v>
      </c>
      <c r="H27" s="385">
        <f>+G27+F27</f>
        <v>8</v>
      </c>
      <c r="I27" s="276">
        <v>2</v>
      </c>
      <c r="J27" s="276">
        <v>6</v>
      </c>
      <c r="K27" s="385">
        <f>+J27+I27</f>
        <v>8</v>
      </c>
      <c r="L27" s="276"/>
      <c r="M27" s="276">
        <v>6</v>
      </c>
      <c r="N27" s="385">
        <f>+M27+L27</f>
        <v>6</v>
      </c>
      <c r="O27" s="276">
        <v>8</v>
      </c>
      <c r="P27" s="276">
        <v>8</v>
      </c>
      <c r="Q27" s="385">
        <f>+P27+O27</f>
        <v>16</v>
      </c>
      <c r="R27" s="390"/>
      <c r="S27" s="390"/>
      <c r="T27" s="385"/>
      <c r="U27" s="389"/>
      <c r="V27" s="389"/>
      <c r="W27" s="385"/>
      <c r="X27" s="390"/>
      <c r="Y27" s="390"/>
      <c r="Z27" s="385"/>
      <c r="AA27" s="390"/>
      <c r="AB27" s="390"/>
      <c r="AC27" s="385"/>
      <c r="AD27" s="390">
        <v>6</v>
      </c>
      <c r="AE27" s="390">
        <v>10</v>
      </c>
      <c r="AF27" s="381">
        <f t="shared" si="4"/>
        <v>16</v>
      </c>
      <c r="AG27" s="382">
        <f t="shared" si="5"/>
        <v>54</v>
      </c>
      <c r="AH27" s="386"/>
      <c r="AI27" s="387">
        <f t="shared" si="6"/>
        <v>54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</row>
    <row r="28" spans="1:67" ht="22.5" hidden="1" x14ac:dyDescent="0.45">
      <c r="A28" s="120">
        <v>4</v>
      </c>
      <c r="B28" s="10" t="s">
        <v>94</v>
      </c>
      <c r="C28" s="90" t="s">
        <v>123</v>
      </c>
      <c r="D28" s="155">
        <v>122</v>
      </c>
      <c r="E28" s="264" t="s">
        <v>128</v>
      </c>
      <c r="F28" s="388"/>
      <c r="G28" s="276"/>
      <c r="H28" s="385">
        <f>+G28+F28</f>
        <v>0</v>
      </c>
      <c r="I28" s="276"/>
      <c r="J28" s="276"/>
      <c r="K28" s="385">
        <f>+J28+I28</f>
        <v>0</v>
      </c>
      <c r="L28" s="276"/>
      <c r="M28" s="276"/>
      <c r="N28" s="385"/>
      <c r="O28" s="276"/>
      <c r="P28" s="276"/>
      <c r="Q28" s="385"/>
      <c r="R28" s="390"/>
      <c r="S28" s="390"/>
      <c r="T28" s="385"/>
      <c r="U28" s="389"/>
      <c r="V28" s="389"/>
      <c r="W28" s="385"/>
      <c r="X28" s="390"/>
      <c r="Y28" s="390"/>
      <c r="Z28" s="385"/>
      <c r="AA28" s="390"/>
      <c r="AB28" s="390"/>
      <c r="AC28" s="385"/>
      <c r="AD28" s="390"/>
      <c r="AE28" s="390"/>
      <c r="AF28" s="381">
        <f t="shared" si="4"/>
        <v>0</v>
      </c>
      <c r="AG28" s="382">
        <f t="shared" si="5"/>
        <v>0</v>
      </c>
      <c r="AH28" s="386"/>
      <c r="AI28" s="387">
        <f t="shared" si="6"/>
        <v>0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</row>
    <row r="29" spans="1:67" ht="22.5" x14ac:dyDescent="0.45">
      <c r="A29" s="120">
        <v>3</v>
      </c>
      <c r="B29" s="10" t="s">
        <v>73</v>
      </c>
      <c r="C29" s="89">
        <v>1345</v>
      </c>
      <c r="D29" s="155">
        <v>102</v>
      </c>
      <c r="E29" s="264" t="s">
        <v>168</v>
      </c>
      <c r="F29" s="388"/>
      <c r="G29" s="276"/>
      <c r="H29" s="385"/>
      <c r="I29" s="276"/>
      <c r="J29" s="276"/>
      <c r="K29" s="385"/>
      <c r="L29" s="276"/>
      <c r="M29" s="276"/>
      <c r="N29" s="385"/>
      <c r="O29" s="276"/>
      <c r="P29" s="276"/>
      <c r="Q29" s="385"/>
      <c r="R29" s="390"/>
      <c r="S29" s="390"/>
      <c r="T29" s="385"/>
      <c r="U29" s="389">
        <v>6</v>
      </c>
      <c r="V29" s="389"/>
      <c r="W29" s="377">
        <f>+V29+U29</f>
        <v>6</v>
      </c>
      <c r="X29" s="390">
        <v>6</v>
      </c>
      <c r="Y29" s="390">
        <v>10</v>
      </c>
      <c r="Z29" s="385">
        <f>SUM(X29:Y29)</f>
        <v>16</v>
      </c>
      <c r="AA29" s="390"/>
      <c r="AB29" s="390"/>
      <c r="AC29" s="385"/>
      <c r="AD29" s="390">
        <v>10</v>
      </c>
      <c r="AE29" s="390">
        <v>8</v>
      </c>
      <c r="AF29" s="381">
        <f t="shared" si="4"/>
        <v>18</v>
      </c>
      <c r="AG29" s="382">
        <f t="shared" si="5"/>
        <v>40</v>
      </c>
      <c r="AH29" s="386"/>
      <c r="AI29" s="387">
        <f t="shared" si="6"/>
        <v>40</v>
      </c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</row>
    <row r="30" spans="1:67" ht="22.5" x14ac:dyDescent="0.45">
      <c r="A30" s="121">
        <v>4</v>
      </c>
      <c r="B30" s="10" t="s">
        <v>99</v>
      </c>
      <c r="C30" s="90">
        <v>2500</v>
      </c>
      <c r="D30" s="155">
        <v>26</v>
      </c>
      <c r="E30" s="264" t="s">
        <v>168</v>
      </c>
      <c r="F30" s="388"/>
      <c r="G30" s="276"/>
      <c r="H30" s="385"/>
      <c r="I30" s="276"/>
      <c r="J30" s="276"/>
      <c r="K30" s="385"/>
      <c r="L30" s="276"/>
      <c r="M30" s="276"/>
      <c r="N30" s="385"/>
      <c r="O30" s="276">
        <v>8</v>
      </c>
      <c r="P30" s="276">
        <v>8</v>
      </c>
      <c r="Q30" s="385">
        <f>+P30+O30</f>
        <v>16</v>
      </c>
      <c r="R30" s="390"/>
      <c r="S30" s="390"/>
      <c r="T30" s="385"/>
      <c r="U30" s="389">
        <v>8</v>
      </c>
      <c r="V30" s="389">
        <v>8</v>
      </c>
      <c r="W30" s="377">
        <f>+V30+U30</f>
        <v>16</v>
      </c>
      <c r="X30" s="390"/>
      <c r="Y30" s="390"/>
      <c r="Z30" s="385"/>
      <c r="AA30" s="390"/>
      <c r="AB30" s="390"/>
      <c r="AC30" s="385"/>
      <c r="AD30" s="390"/>
      <c r="AE30" s="390"/>
      <c r="AF30" s="381">
        <f t="shared" si="4"/>
        <v>0</v>
      </c>
      <c r="AG30" s="382">
        <f t="shared" si="5"/>
        <v>32</v>
      </c>
      <c r="AH30" s="386"/>
      <c r="AI30" s="387">
        <f t="shared" si="6"/>
        <v>32</v>
      </c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</row>
    <row r="31" spans="1:67" ht="22.5" x14ac:dyDescent="0.45">
      <c r="A31" s="121">
        <v>5</v>
      </c>
      <c r="B31" s="10" t="s">
        <v>95</v>
      </c>
      <c r="C31" s="90">
        <v>2378</v>
      </c>
      <c r="D31" s="155">
        <v>130</v>
      </c>
      <c r="E31" s="264" t="s">
        <v>128</v>
      </c>
      <c r="F31" s="388">
        <v>3</v>
      </c>
      <c r="G31" s="276">
        <v>3</v>
      </c>
      <c r="H31" s="385">
        <f>+G31+F31</f>
        <v>6</v>
      </c>
      <c r="I31" s="276">
        <v>3</v>
      </c>
      <c r="J31" s="276">
        <v>2</v>
      </c>
      <c r="K31" s="385">
        <f>+J31+I31</f>
        <v>5</v>
      </c>
      <c r="L31" s="276"/>
      <c r="M31" s="276"/>
      <c r="N31" s="385"/>
      <c r="O31" s="276"/>
      <c r="P31" s="276"/>
      <c r="Q31" s="385"/>
      <c r="R31" s="276">
        <v>6</v>
      </c>
      <c r="S31" s="390"/>
      <c r="T31" s="385">
        <f>+S31+R31</f>
        <v>6</v>
      </c>
      <c r="U31" s="389">
        <v>5</v>
      </c>
      <c r="V31" s="389">
        <v>6</v>
      </c>
      <c r="W31" s="385">
        <f>+V31+U31</f>
        <v>11</v>
      </c>
      <c r="X31" s="390"/>
      <c r="Y31" s="390"/>
      <c r="Z31" s="385"/>
      <c r="AA31" s="390"/>
      <c r="AB31" s="390"/>
      <c r="AC31" s="385"/>
      <c r="AD31" s="390"/>
      <c r="AE31" s="390"/>
      <c r="AF31" s="381">
        <f t="shared" si="4"/>
        <v>0</v>
      </c>
      <c r="AG31" s="382">
        <f t="shared" si="5"/>
        <v>28</v>
      </c>
      <c r="AH31" s="386"/>
      <c r="AI31" s="387">
        <f t="shared" si="6"/>
        <v>28</v>
      </c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</row>
    <row r="32" spans="1:67" ht="22.5" x14ac:dyDescent="0.45">
      <c r="A32" s="121">
        <v>6</v>
      </c>
      <c r="B32" s="10" t="s">
        <v>187</v>
      </c>
      <c r="C32" s="90">
        <v>100615</v>
      </c>
      <c r="D32" s="155">
        <v>23</v>
      </c>
      <c r="E32" s="264" t="s">
        <v>128</v>
      </c>
      <c r="F32" s="388"/>
      <c r="G32" s="276"/>
      <c r="H32" s="385"/>
      <c r="I32" s="276"/>
      <c r="J32" s="276"/>
      <c r="K32" s="385"/>
      <c r="L32" s="276"/>
      <c r="M32" s="276"/>
      <c r="N32" s="385"/>
      <c r="O32" s="276"/>
      <c r="P32" s="276"/>
      <c r="Q32" s="385"/>
      <c r="R32" s="390"/>
      <c r="S32" s="390"/>
      <c r="T32" s="385"/>
      <c r="U32" s="389"/>
      <c r="V32" s="389"/>
      <c r="W32" s="377"/>
      <c r="X32" s="390"/>
      <c r="Y32" s="390"/>
      <c r="Z32" s="385"/>
      <c r="AA32" s="390">
        <v>10</v>
      </c>
      <c r="AB32" s="390">
        <v>10</v>
      </c>
      <c r="AC32" s="377">
        <f>+AB32+AA32</f>
        <v>20</v>
      </c>
      <c r="AD32" s="390"/>
      <c r="AE32" s="390"/>
      <c r="AF32" s="381">
        <f t="shared" si="4"/>
        <v>0</v>
      </c>
      <c r="AG32" s="382">
        <f t="shared" si="5"/>
        <v>20</v>
      </c>
      <c r="AH32" s="386"/>
      <c r="AI32" s="387">
        <f t="shared" si="6"/>
        <v>20</v>
      </c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</row>
    <row r="33" spans="1:67" ht="22.5" x14ac:dyDescent="0.45">
      <c r="A33" s="120">
        <v>7</v>
      </c>
      <c r="B33" s="10" t="s">
        <v>192</v>
      </c>
      <c r="C33" s="89">
        <v>5896</v>
      </c>
      <c r="D33" s="155"/>
      <c r="E33" s="264"/>
      <c r="F33" s="388"/>
      <c r="G33" s="276"/>
      <c r="H33" s="385"/>
      <c r="I33" s="276"/>
      <c r="J33" s="276"/>
      <c r="K33" s="385"/>
      <c r="L33" s="276"/>
      <c r="M33" s="276"/>
      <c r="N33" s="385"/>
      <c r="O33" s="276"/>
      <c r="P33" s="276"/>
      <c r="Q33" s="385"/>
      <c r="R33" s="390"/>
      <c r="S33" s="390"/>
      <c r="T33" s="385"/>
      <c r="U33" s="389"/>
      <c r="V33" s="389"/>
      <c r="W33" s="377"/>
      <c r="X33" s="390"/>
      <c r="Y33" s="390"/>
      <c r="Z33" s="385"/>
      <c r="AA33" s="390"/>
      <c r="AB33" s="390"/>
      <c r="AC33" s="385"/>
      <c r="AD33" s="390">
        <v>8</v>
      </c>
      <c r="AE33" s="390">
        <v>12</v>
      </c>
      <c r="AF33" s="381">
        <f t="shared" si="4"/>
        <v>20</v>
      </c>
      <c r="AG33" s="382">
        <f t="shared" si="5"/>
        <v>20</v>
      </c>
      <c r="AH33" s="386"/>
      <c r="AI33" s="387">
        <f t="shared" si="6"/>
        <v>20</v>
      </c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</row>
    <row r="34" spans="1:67" ht="22.5" x14ac:dyDescent="0.45">
      <c r="A34" s="121">
        <v>89</v>
      </c>
      <c r="B34" s="10" t="s">
        <v>72</v>
      </c>
      <c r="C34" s="90">
        <v>1335</v>
      </c>
      <c r="D34" s="155">
        <v>103</v>
      </c>
      <c r="E34" s="264" t="s">
        <v>128</v>
      </c>
      <c r="F34" s="388">
        <v>2</v>
      </c>
      <c r="G34" s="276">
        <v>6</v>
      </c>
      <c r="H34" s="385">
        <f>+G34+F34</f>
        <v>8</v>
      </c>
      <c r="I34" s="276">
        <v>6</v>
      </c>
      <c r="J34" s="276">
        <v>5</v>
      </c>
      <c r="K34" s="385">
        <f>+J34+I34</f>
        <v>11</v>
      </c>
      <c r="L34" s="276"/>
      <c r="M34" s="276"/>
      <c r="N34" s="385"/>
      <c r="O34" s="276"/>
      <c r="P34" s="276"/>
      <c r="Q34" s="385"/>
      <c r="R34" s="390"/>
      <c r="S34" s="390"/>
      <c r="T34" s="385"/>
      <c r="U34" s="389"/>
      <c r="V34" s="389"/>
      <c r="W34" s="377">
        <f>+V34+U34</f>
        <v>0</v>
      </c>
      <c r="X34" s="390"/>
      <c r="Y34" s="390"/>
      <c r="Z34" s="385"/>
      <c r="AA34" s="390"/>
      <c r="AB34" s="390"/>
      <c r="AC34" s="385"/>
      <c r="AD34" s="390"/>
      <c r="AE34" s="390"/>
      <c r="AF34" s="381">
        <f t="shared" si="4"/>
        <v>0</v>
      </c>
      <c r="AG34" s="382">
        <f t="shared" si="5"/>
        <v>19</v>
      </c>
      <c r="AH34" s="386"/>
      <c r="AI34" s="387">
        <f t="shared" si="6"/>
        <v>19</v>
      </c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</row>
    <row r="35" spans="1:67" ht="22.5" x14ac:dyDescent="0.45">
      <c r="A35" s="121">
        <v>10</v>
      </c>
      <c r="B35" s="10" t="s">
        <v>182</v>
      </c>
      <c r="C35" s="90">
        <v>1162</v>
      </c>
      <c r="D35" s="155"/>
      <c r="E35" s="264"/>
      <c r="F35" s="388"/>
      <c r="G35" s="276"/>
      <c r="H35" s="385"/>
      <c r="I35" s="276"/>
      <c r="J35" s="276"/>
      <c r="K35" s="385"/>
      <c r="L35" s="276"/>
      <c r="M35" s="276"/>
      <c r="N35" s="385"/>
      <c r="O35" s="276"/>
      <c r="P35" s="276"/>
      <c r="Q35" s="385"/>
      <c r="R35" s="390"/>
      <c r="S35" s="390"/>
      <c r="T35" s="385"/>
      <c r="U35" s="389"/>
      <c r="V35" s="389"/>
      <c r="W35" s="377"/>
      <c r="X35" s="390">
        <v>10</v>
      </c>
      <c r="Y35" s="390">
        <v>8</v>
      </c>
      <c r="Z35" s="385">
        <f>SUM(X35:Y35)</f>
        <v>18</v>
      </c>
      <c r="AA35" s="390"/>
      <c r="AB35" s="390"/>
      <c r="AC35" s="385"/>
      <c r="AD35" s="390"/>
      <c r="AE35" s="390"/>
      <c r="AF35" s="381">
        <f t="shared" si="4"/>
        <v>0</v>
      </c>
      <c r="AG35" s="382">
        <f t="shared" si="5"/>
        <v>18</v>
      </c>
      <c r="AH35" s="386"/>
      <c r="AI35" s="387">
        <f t="shared" si="6"/>
        <v>18</v>
      </c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</row>
    <row r="36" spans="1:67" ht="22.5" x14ac:dyDescent="0.45">
      <c r="A36" s="121">
        <v>11</v>
      </c>
      <c r="B36" s="10" t="s">
        <v>129</v>
      </c>
      <c r="C36" s="89">
        <v>5899</v>
      </c>
      <c r="D36" s="155">
        <v>125</v>
      </c>
      <c r="E36" s="264" t="s">
        <v>128</v>
      </c>
      <c r="F36" s="388">
        <v>4</v>
      </c>
      <c r="G36" s="276">
        <v>5</v>
      </c>
      <c r="H36" s="385">
        <f>+G36+F36</f>
        <v>9</v>
      </c>
      <c r="I36" s="276">
        <v>4</v>
      </c>
      <c r="J36" s="276">
        <v>3</v>
      </c>
      <c r="K36" s="385">
        <f>+J36+I36</f>
        <v>7</v>
      </c>
      <c r="L36" s="276"/>
      <c r="M36" s="276"/>
      <c r="N36" s="385"/>
      <c r="O36" s="276"/>
      <c r="P36" s="276"/>
      <c r="Q36" s="385"/>
      <c r="R36" s="390"/>
      <c r="S36" s="390"/>
      <c r="T36" s="385"/>
      <c r="U36" s="389"/>
      <c r="V36" s="389"/>
      <c r="W36" s="377"/>
      <c r="X36" s="390"/>
      <c r="Y36" s="390"/>
      <c r="Z36" s="385"/>
      <c r="AA36" s="390"/>
      <c r="AB36" s="390"/>
      <c r="AC36" s="385"/>
      <c r="AD36" s="390"/>
      <c r="AE36" s="390"/>
      <c r="AF36" s="381">
        <f t="shared" si="4"/>
        <v>0</v>
      </c>
      <c r="AG36" s="382">
        <f t="shared" si="5"/>
        <v>16</v>
      </c>
      <c r="AH36" s="386"/>
      <c r="AI36" s="387">
        <f t="shared" si="6"/>
        <v>16</v>
      </c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</row>
    <row r="37" spans="1:67" ht="23.25" thickBot="1" x14ac:dyDescent="0.5">
      <c r="A37" s="120">
        <v>12</v>
      </c>
      <c r="B37" s="10" t="s">
        <v>160</v>
      </c>
      <c r="C37" s="90">
        <v>9352</v>
      </c>
      <c r="D37" s="155">
        <v>136</v>
      </c>
      <c r="E37" s="264" t="s">
        <v>128</v>
      </c>
      <c r="F37" s="388"/>
      <c r="G37" s="276"/>
      <c r="H37" s="385"/>
      <c r="I37" s="276"/>
      <c r="J37" s="276"/>
      <c r="K37" s="385"/>
      <c r="L37" s="276">
        <v>5</v>
      </c>
      <c r="M37" s="276">
        <v>4</v>
      </c>
      <c r="N37" s="385">
        <f>+M37+L37</f>
        <v>9</v>
      </c>
      <c r="O37" s="276"/>
      <c r="P37" s="276"/>
      <c r="Q37" s="385"/>
      <c r="R37" s="390"/>
      <c r="S37" s="390"/>
      <c r="T37" s="385"/>
      <c r="U37" s="389">
        <v>4</v>
      </c>
      <c r="V37" s="389"/>
      <c r="W37" s="377">
        <f>+V37+U37</f>
        <v>4</v>
      </c>
      <c r="X37" s="390"/>
      <c r="Y37" s="390"/>
      <c r="Z37" s="385"/>
      <c r="AA37" s="390"/>
      <c r="AB37" s="390"/>
      <c r="AC37" s="385"/>
      <c r="AD37" s="390"/>
      <c r="AE37" s="390"/>
      <c r="AF37" s="381">
        <f t="shared" si="4"/>
        <v>0</v>
      </c>
      <c r="AG37" s="382">
        <f t="shared" si="5"/>
        <v>13</v>
      </c>
      <c r="AH37" s="386"/>
      <c r="AI37" s="387">
        <f t="shared" si="6"/>
        <v>13</v>
      </c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</row>
    <row r="38" spans="1:67" ht="23.25" hidden="1" thickBot="1" x14ac:dyDescent="0.5">
      <c r="A38" s="120">
        <v>8</v>
      </c>
      <c r="B38" s="10"/>
      <c r="C38" s="89"/>
      <c r="D38" s="155"/>
      <c r="E38" s="263"/>
      <c r="F38" s="388"/>
      <c r="G38" s="276"/>
      <c r="H38" s="385"/>
      <c r="I38" s="276"/>
      <c r="J38" s="276"/>
      <c r="K38" s="385"/>
      <c r="L38" s="276"/>
      <c r="M38" s="276"/>
      <c r="N38" s="385"/>
      <c r="O38" s="276"/>
      <c r="P38" s="276"/>
      <c r="Q38" s="385"/>
      <c r="R38" s="390"/>
      <c r="S38" s="390"/>
      <c r="T38" s="385"/>
      <c r="U38" s="389"/>
      <c r="V38" s="389"/>
      <c r="W38" s="385"/>
      <c r="X38" s="390"/>
      <c r="Y38" s="390"/>
      <c r="Z38" s="385"/>
      <c r="AA38" s="390"/>
      <c r="AB38" s="390"/>
      <c r="AC38" s="385"/>
      <c r="AD38" s="390"/>
      <c r="AE38" s="390"/>
      <c r="AF38" s="391"/>
      <c r="AG38" s="392"/>
      <c r="AH38" s="386"/>
      <c r="AI38" s="387">
        <f t="shared" si="3"/>
        <v>0</v>
      </c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</row>
    <row r="39" spans="1:67" ht="23.25" hidden="1" thickBot="1" x14ac:dyDescent="0.5">
      <c r="A39" s="120">
        <v>9</v>
      </c>
      <c r="B39" s="10"/>
      <c r="C39" s="89"/>
      <c r="D39" s="155"/>
      <c r="E39" s="263"/>
      <c r="F39" s="388"/>
      <c r="G39" s="276"/>
      <c r="H39" s="385"/>
      <c r="I39" s="276"/>
      <c r="J39" s="276"/>
      <c r="K39" s="385"/>
      <c r="L39" s="276"/>
      <c r="M39" s="276"/>
      <c r="N39" s="385"/>
      <c r="O39" s="276"/>
      <c r="P39" s="276"/>
      <c r="Q39" s="385"/>
      <c r="R39" s="390"/>
      <c r="S39" s="390"/>
      <c r="T39" s="385"/>
      <c r="U39" s="389"/>
      <c r="V39" s="389"/>
      <c r="W39" s="385"/>
      <c r="X39" s="390"/>
      <c r="Y39" s="390"/>
      <c r="Z39" s="385"/>
      <c r="AA39" s="390"/>
      <c r="AB39" s="390"/>
      <c r="AC39" s="385"/>
      <c r="AD39" s="390"/>
      <c r="AE39" s="390"/>
      <c r="AF39" s="391"/>
      <c r="AG39" s="392"/>
      <c r="AH39" s="386"/>
      <c r="AI39" s="387">
        <f t="shared" si="3"/>
        <v>0</v>
      </c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</row>
    <row r="40" spans="1:67" ht="23.25" hidden="1" thickBot="1" x14ac:dyDescent="0.5">
      <c r="A40" s="152">
        <v>10</v>
      </c>
      <c r="B40" s="22"/>
      <c r="C40" s="96"/>
      <c r="D40" s="168"/>
      <c r="E40" s="265"/>
      <c r="F40" s="393"/>
      <c r="G40" s="277"/>
      <c r="H40" s="394"/>
      <c r="I40" s="277"/>
      <c r="J40" s="277"/>
      <c r="K40" s="394"/>
      <c r="L40" s="277"/>
      <c r="M40" s="277"/>
      <c r="N40" s="394"/>
      <c r="O40" s="277"/>
      <c r="P40" s="277"/>
      <c r="Q40" s="394"/>
      <c r="R40" s="395"/>
      <c r="S40" s="395"/>
      <c r="T40" s="394"/>
      <c r="U40" s="396"/>
      <c r="V40" s="396"/>
      <c r="W40" s="394"/>
      <c r="X40" s="395"/>
      <c r="Y40" s="395"/>
      <c r="Z40" s="394"/>
      <c r="AA40" s="395"/>
      <c r="AB40" s="395"/>
      <c r="AC40" s="394"/>
      <c r="AD40" s="395"/>
      <c r="AE40" s="395"/>
      <c r="AF40" s="397"/>
      <c r="AG40" s="398"/>
      <c r="AH40" s="399"/>
      <c r="AI40" s="400">
        <f t="shared" si="3"/>
        <v>0</v>
      </c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</row>
    <row r="41" spans="1:67" s="15" customFormat="1" ht="23.25" thickBot="1" x14ac:dyDescent="0.5">
      <c r="A41" s="153"/>
      <c r="B41" s="23" t="s">
        <v>70</v>
      </c>
      <c r="C41" s="97"/>
      <c r="D41" s="169"/>
      <c r="E41" s="260"/>
      <c r="F41" s="401" t="s">
        <v>35</v>
      </c>
      <c r="G41" s="402" t="s">
        <v>12</v>
      </c>
      <c r="H41" s="403"/>
      <c r="I41" s="404"/>
      <c r="J41" s="404"/>
      <c r="K41" s="403"/>
      <c r="L41" s="404"/>
      <c r="M41" s="404"/>
      <c r="N41" s="403"/>
      <c r="O41" s="404"/>
      <c r="P41" s="404"/>
      <c r="Q41" s="403"/>
      <c r="R41" s="405"/>
      <c r="S41" s="405"/>
      <c r="T41" s="403"/>
      <c r="U41" s="406"/>
      <c r="V41" s="406"/>
      <c r="W41" s="403"/>
      <c r="X41" s="405"/>
      <c r="Y41" s="405"/>
      <c r="Z41" s="403"/>
      <c r="AA41" s="405"/>
      <c r="AB41" s="405"/>
      <c r="AC41" s="403"/>
      <c r="AD41" s="405"/>
      <c r="AE41" s="405"/>
      <c r="AF41" s="407"/>
      <c r="AG41" s="408"/>
      <c r="AH41" s="409"/>
      <c r="AI41" s="410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</row>
    <row r="42" spans="1:67" ht="22.5" x14ac:dyDescent="0.45">
      <c r="A42" s="119">
        <v>1</v>
      </c>
      <c r="B42" s="9" t="s">
        <v>74</v>
      </c>
      <c r="C42" s="88">
        <v>5398</v>
      </c>
      <c r="D42" s="154">
        <v>105</v>
      </c>
      <c r="E42" s="262" t="s">
        <v>128</v>
      </c>
      <c r="F42" s="376">
        <v>3</v>
      </c>
      <c r="G42" s="275" t="s">
        <v>132</v>
      </c>
      <c r="H42" s="377">
        <v>3</v>
      </c>
      <c r="I42" s="275"/>
      <c r="J42" s="275"/>
      <c r="K42" s="377"/>
      <c r="L42" s="275"/>
      <c r="M42" s="275">
        <v>4</v>
      </c>
      <c r="N42" s="377">
        <f>+M42+L42</f>
        <v>4</v>
      </c>
      <c r="O42" s="275">
        <v>12</v>
      </c>
      <c r="P42" s="275">
        <v>12</v>
      </c>
      <c r="Q42" s="377">
        <f>+P42+O42</f>
        <v>24</v>
      </c>
      <c r="R42" s="275">
        <v>6</v>
      </c>
      <c r="S42" s="275">
        <v>6</v>
      </c>
      <c r="T42" s="377">
        <f>+S42+R42</f>
        <v>12</v>
      </c>
      <c r="U42" s="379">
        <v>5</v>
      </c>
      <c r="V42" s="379">
        <v>6</v>
      </c>
      <c r="W42" s="377">
        <f>+V42+U42</f>
        <v>11</v>
      </c>
      <c r="X42" s="380">
        <v>8</v>
      </c>
      <c r="Y42" s="380"/>
      <c r="Z42" s="377">
        <f>SUM(X42:Y42)</f>
        <v>8</v>
      </c>
      <c r="AA42" s="380">
        <v>8</v>
      </c>
      <c r="AB42" s="380"/>
      <c r="AC42" s="377">
        <f>+AB42+AA42</f>
        <v>8</v>
      </c>
      <c r="AD42" s="380">
        <v>8</v>
      </c>
      <c r="AE42" s="380">
        <v>6</v>
      </c>
      <c r="AF42" s="381">
        <f>+AE42+AD42</f>
        <v>14</v>
      </c>
      <c r="AG42" s="382">
        <f t="shared" ref="AG42:AG48" si="7">+AF42+AC42+Z42+W42+T42+Q42+N42+K42+H42</f>
        <v>84</v>
      </c>
      <c r="AH42" s="383"/>
      <c r="AI42" s="384">
        <f t="shared" ref="AI42:AI48" si="8">+AG42-AH42</f>
        <v>84</v>
      </c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</row>
    <row r="43" spans="1:67" ht="22.5" hidden="1" x14ac:dyDescent="0.45">
      <c r="A43" s="120">
        <v>4</v>
      </c>
      <c r="B43" s="10" t="s">
        <v>89</v>
      </c>
      <c r="C43" s="89"/>
      <c r="D43" s="155">
        <v>110</v>
      </c>
      <c r="E43" s="264" t="s">
        <v>128</v>
      </c>
      <c r="F43" s="388"/>
      <c r="G43" s="276"/>
      <c r="H43" s="385">
        <f>+G43+F43</f>
        <v>0</v>
      </c>
      <c r="I43" s="276"/>
      <c r="J43" s="276"/>
      <c r="K43" s="385"/>
      <c r="L43" s="276"/>
      <c r="M43" s="276"/>
      <c r="N43" s="385"/>
      <c r="O43" s="276"/>
      <c r="P43" s="276"/>
      <c r="Q43" s="385"/>
      <c r="R43" s="390"/>
      <c r="S43" s="390"/>
      <c r="T43" s="385"/>
      <c r="U43" s="389"/>
      <c r="V43" s="389"/>
      <c r="W43" s="385"/>
      <c r="X43" s="390"/>
      <c r="Y43" s="390"/>
      <c r="Z43" s="385"/>
      <c r="AA43" s="390"/>
      <c r="AB43" s="390"/>
      <c r="AC43" s="385"/>
      <c r="AD43" s="390"/>
      <c r="AE43" s="390"/>
      <c r="AF43" s="391"/>
      <c r="AG43" s="382">
        <f t="shared" si="7"/>
        <v>0</v>
      </c>
      <c r="AH43" s="386"/>
      <c r="AI43" s="387">
        <f t="shared" si="8"/>
        <v>0</v>
      </c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</row>
    <row r="44" spans="1:67" ht="22.5" hidden="1" x14ac:dyDescent="0.45">
      <c r="A44" s="120">
        <v>5</v>
      </c>
      <c r="B44" s="10" t="s">
        <v>107</v>
      </c>
      <c r="C44" s="89"/>
      <c r="D44" s="155">
        <v>141</v>
      </c>
      <c r="E44" s="264" t="s">
        <v>128</v>
      </c>
      <c r="F44" s="388"/>
      <c r="G44" s="276"/>
      <c r="H44" s="385">
        <f>+G44+F44</f>
        <v>0</v>
      </c>
      <c r="I44" s="276"/>
      <c r="J44" s="276"/>
      <c r="K44" s="385"/>
      <c r="L44" s="276"/>
      <c r="M44" s="276"/>
      <c r="N44" s="385"/>
      <c r="O44" s="276"/>
      <c r="P44" s="276"/>
      <c r="Q44" s="385"/>
      <c r="R44" s="390"/>
      <c r="S44" s="390"/>
      <c r="T44" s="385"/>
      <c r="U44" s="389"/>
      <c r="V44" s="389"/>
      <c r="W44" s="385"/>
      <c r="X44" s="390"/>
      <c r="Y44" s="390"/>
      <c r="Z44" s="385"/>
      <c r="AA44" s="390"/>
      <c r="AB44" s="390"/>
      <c r="AC44" s="385"/>
      <c r="AD44" s="390"/>
      <c r="AE44" s="390"/>
      <c r="AF44" s="391"/>
      <c r="AG44" s="382">
        <f t="shared" si="7"/>
        <v>0</v>
      </c>
      <c r="AH44" s="386"/>
      <c r="AI44" s="387">
        <f t="shared" si="8"/>
        <v>0</v>
      </c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</row>
    <row r="45" spans="1:67" ht="22.5" x14ac:dyDescent="0.45">
      <c r="A45" s="120">
        <v>2</v>
      </c>
      <c r="B45" s="10" t="s">
        <v>86</v>
      </c>
      <c r="C45" s="90"/>
      <c r="D45" s="155">
        <v>104</v>
      </c>
      <c r="E45" s="264" t="s">
        <v>128</v>
      </c>
      <c r="F45" s="388">
        <v>4</v>
      </c>
      <c r="G45" s="276">
        <v>4</v>
      </c>
      <c r="H45" s="385">
        <f>+G45+F45</f>
        <v>8</v>
      </c>
      <c r="I45" s="276">
        <v>4</v>
      </c>
      <c r="J45" s="276">
        <v>4</v>
      </c>
      <c r="K45" s="385">
        <f>+J45+I45</f>
        <v>8</v>
      </c>
      <c r="L45" s="276">
        <v>4</v>
      </c>
      <c r="M45" s="276">
        <v>3</v>
      </c>
      <c r="N45" s="385">
        <f>+M45+L45</f>
        <v>7</v>
      </c>
      <c r="O45" s="276">
        <v>16</v>
      </c>
      <c r="P45" s="276">
        <v>16</v>
      </c>
      <c r="Q45" s="385">
        <f>+P45+O45</f>
        <v>32</v>
      </c>
      <c r="R45" s="390"/>
      <c r="S45" s="390"/>
      <c r="T45" s="385"/>
      <c r="U45" s="389"/>
      <c r="V45" s="389"/>
      <c r="W45" s="377"/>
      <c r="X45" s="390"/>
      <c r="Y45" s="390"/>
      <c r="Z45" s="385"/>
      <c r="AA45" s="390"/>
      <c r="AB45" s="390"/>
      <c r="AC45" s="385"/>
      <c r="AD45" s="390"/>
      <c r="AE45" s="390"/>
      <c r="AF45" s="381"/>
      <c r="AG45" s="382">
        <f t="shared" si="7"/>
        <v>55</v>
      </c>
      <c r="AH45" s="386"/>
      <c r="AI45" s="387">
        <f t="shared" si="8"/>
        <v>55</v>
      </c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</row>
    <row r="46" spans="1:67" ht="22.5" x14ac:dyDescent="0.45">
      <c r="A46" s="120">
        <v>4</v>
      </c>
      <c r="B46" s="10" t="s">
        <v>72</v>
      </c>
      <c r="C46" s="89">
        <v>1335</v>
      </c>
      <c r="D46" s="155">
        <v>103</v>
      </c>
      <c r="E46" s="264" t="s">
        <v>128</v>
      </c>
      <c r="F46" s="388"/>
      <c r="G46" s="276"/>
      <c r="H46" s="385"/>
      <c r="I46" s="276"/>
      <c r="J46" s="276"/>
      <c r="K46" s="385"/>
      <c r="L46" s="276"/>
      <c r="M46" s="276"/>
      <c r="N46" s="385"/>
      <c r="O46" s="276"/>
      <c r="P46" s="276"/>
      <c r="Q46" s="385"/>
      <c r="R46" s="276"/>
      <c r="S46" s="276"/>
      <c r="T46" s="385"/>
      <c r="U46" s="389">
        <v>4</v>
      </c>
      <c r="V46" s="389">
        <v>4</v>
      </c>
      <c r="W46" s="377">
        <f>SUM(U46:V46)</f>
        <v>8</v>
      </c>
      <c r="X46" s="390">
        <v>6</v>
      </c>
      <c r="Y46" s="390">
        <v>8</v>
      </c>
      <c r="Z46" s="385">
        <f>SUM(X46:Y46)</f>
        <v>14</v>
      </c>
      <c r="AA46" s="390">
        <v>6</v>
      </c>
      <c r="AB46" s="390">
        <v>8</v>
      </c>
      <c r="AC46" s="385">
        <f>+AB46+AA46</f>
        <v>14</v>
      </c>
      <c r="AD46" s="390">
        <v>6</v>
      </c>
      <c r="AE46" s="390">
        <v>8</v>
      </c>
      <c r="AF46" s="381">
        <f>+AE46+AD46</f>
        <v>14</v>
      </c>
      <c r="AG46" s="382">
        <f t="shared" si="7"/>
        <v>50</v>
      </c>
      <c r="AH46" s="386"/>
      <c r="AI46" s="387">
        <f t="shared" si="8"/>
        <v>50</v>
      </c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</row>
    <row r="47" spans="1:67" ht="22.5" x14ac:dyDescent="0.45">
      <c r="A47" s="120">
        <v>3</v>
      </c>
      <c r="B47" s="10" t="s">
        <v>73</v>
      </c>
      <c r="C47" s="89">
        <v>1345</v>
      </c>
      <c r="D47" s="155">
        <v>102</v>
      </c>
      <c r="E47" s="264" t="s">
        <v>168</v>
      </c>
      <c r="F47" s="388"/>
      <c r="G47" s="276"/>
      <c r="H47" s="385"/>
      <c r="I47" s="276"/>
      <c r="J47" s="276"/>
      <c r="K47" s="385"/>
      <c r="L47" s="276"/>
      <c r="M47" s="276"/>
      <c r="N47" s="385"/>
      <c r="O47" s="276">
        <v>10</v>
      </c>
      <c r="P47" s="276">
        <v>10</v>
      </c>
      <c r="Q47" s="385">
        <f>+P47+O47</f>
        <v>20</v>
      </c>
      <c r="R47" s="276"/>
      <c r="S47" s="276">
        <v>5</v>
      </c>
      <c r="T47" s="385">
        <f>+S47+R47</f>
        <v>5</v>
      </c>
      <c r="U47" s="389"/>
      <c r="V47" s="389"/>
      <c r="W47" s="385"/>
      <c r="X47" s="390"/>
      <c r="Y47" s="390"/>
      <c r="Z47" s="385"/>
      <c r="AA47" s="390"/>
      <c r="AB47" s="390"/>
      <c r="AC47" s="377"/>
      <c r="AD47" s="390"/>
      <c r="AE47" s="390"/>
      <c r="AF47" s="381"/>
      <c r="AG47" s="382">
        <f t="shared" si="7"/>
        <v>25</v>
      </c>
      <c r="AH47" s="386"/>
      <c r="AI47" s="387">
        <f t="shared" si="8"/>
        <v>25</v>
      </c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</row>
    <row r="48" spans="1:67" ht="23.25" thickBot="1" x14ac:dyDescent="0.5">
      <c r="A48" s="120">
        <v>5</v>
      </c>
      <c r="B48" s="10" t="s">
        <v>173</v>
      </c>
      <c r="C48" s="90">
        <v>5931</v>
      </c>
      <c r="D48" s="155">
        <v>163</v>
      </c>
      <c r="E48" s="264" t="s">
        <v>168</v>
      </c>
      <c r="F48" s="388"/>
      <c r="G48" s="276"/>
      <c r="H48" s="385"/>
      <c r="I48" s="276"/>
      <c r="J48" s="276"/>
      <c r="K48" s="385"/>
      <c r="L48" s="276"/>
      <c r="M48" s="276"/>
      <c r="N48" s="385"/>
      <c r="O48" s="276"/>
      <c r="P48" s="276"/>
      <c r="Q48" s="385"/>
      <c r="R48" s="390"/>
      <c r="S48" s="390"/>
      <c r="T48" s="385"/>
      <c r="U48" s="389">
        <v>6</v>
      </c>
      <c r="V48" s="389">
        <v>5</v>
      </c>
      <c r="W48" s="377">
        <f>+V48+U48</f>
        <v>11</v>
      </c>
      <c r="X48" s="390"/>
      <c r="Y48" s="390"/>
      <c r="Z48" s="385"/>
      <c r="AA48" s="390"/>
      <c r="AB48" s="390"/>
      <c r="AC48" s="385"/>
      <c r="AD48" s="390"/>
      <c r="AE48" s="390"/>
      <c r="AF48" s="381"/>
      <c r="AG48" s="382">
        <f t="shared" si="7"/>
        <v>11</v>
      </c>
      <c r="AH48" s="386"/>
      <c r="AI48" s="387">
        <f t="shared" si="8"/>
        <v>11</v>
      </c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</row>
    <row r="49" spans="1:67" ht="23.25" hidden="1" thickBot="1" x14ac:dyDescent="0.5">
      <c r="A49" s="120">
        <v>8</v>
      </c>
      <c r="B49" s="10"/>
      <c r="C49" s="89"/>
      <c r="D49" s="155"/>
      <c r="E49" s="263"/>
      <c r="F49" s="388"/>
      <c r="G49" s="276"/>
      <c r="H49" s="385"/>
      <c r="I49" s="276"/>
      <c r="J49" s="276"/>
      <c r="K49" s="385"/>
      <c r="L49" s="276"/>
      <c r="M49" s="276"/>
      <c r="N49" s="385"/>
      <c r="O49" s="276"/>
      <c r="P49" s="276"/>
      <c r="Q49" s="385"/>
      <c r="R49" s="390"/>
      <c r="S49" s="390"/>
      <c r="T49" s="385"/>
      <c r="U49" s="389"/>
      <c r="V49" s="389"/>
      <c r="W49" s="385"/>
      <c r="X49" s="390"/>
      <c r="Y49" s="390"/>
      <c r="Z49" s="385"/>
      <c r="AA49" s="390"/>
      <c r="AB49" s="390"/>
      <c r="AC49" s="385"/>
      <c r="AD49" s="390"/>
      <c r="AE49" s="390"/>
      <c r="AF49" s="391"/>
      <c r="AG49" s="392"/>
      <c r="AH49" s="386"/>
      <c r="AI49" s="387">
        <f t="shared" si="3"/>
        <v>0</v>
      </c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</row>
    <row r="50" spans="1:67" ht="23.25" hidden="1" thickBot="1" x14ac:dyDescent="0.5">
      <c r="A50" s="120">
        <v>9</v>
      </c>
      <c r="B50" s="10"/>
      <c r="C50" s="89"/>
      <c r="D50" s="155"/>
      <c r="E50" s="263"/>
      <c r="F50" s="388"/>
      <c r="G50" s="276"/>
      <c r="H50" s="385"/>
      <c r="I50" s="276"/>
      <c r="J50" s="276"/>
      <c r="K50" s="385"/>
      <c r="L50" s="276"/>
      <c r="M50" s="276"/>
      <c r="N50" s="385"/>
      <c r="O50" s="276"/>
      <c r="P50" s="276"/>
      <c r="Q50" s="385"/>
      <c r="R50" s="390"/>
      <c r="S50" s="390"/>
      <c r="T50" s="385"/>
      <c r="U50" s="389"/>
      <c r="V50" s="389"/>
      <c r="W50" s="385"/>
      <c r="X50" s="390"/>
      <c r="Y50" s="390"/>
      <c r="Z50" s="385"/>
      <c r="AA50" s="390"/>
      <c r="AB50" s="390"/>
      <c r="AC50" s="385"/>
      <c r="AD50" s="390"/>
      <c r="AE50" s="390"/>
      <c r="AF50" s="391"/>
      <c r="AG50" s="392"/>
      <c r="AH50" s="386"/>
      <c r="AI50" s="387">
        <f t="shared" si="3"/>
        <v>0</v>
      </c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</row>
    <row r="51" spans="1:67" ht="23.25" hidden="1" thickBot="1" x14ac:dyDescent="0.5">
      <c r="A51" s="152">
        <v>10</v>
      </c>
      <c r="B51" s="22"/>
      <c r="C51" s="96"/>
      <c r="D51" s="168"/>
      <c r="E51" s="265"/>
      <c r="F51" s="393"/>
      <c r="G51" s="277"/>
      <c r="H51" s="394"/>
      <c r="I51" s="277"/>
      <c r="J51" s="277"/>
      <c r="K51" s="394"/>
      <c r="L51" s="277"/>
      <c r="M51" s="277"/>
      <c r="N51" s="394"/>
      <c r="O51" s="277"/>
      <c r="P51" s="277"/>
      <c r="Q51" s="394"/>
      <c r="R51" s="395"/>
      <c r="S51" s="395"/>
      <c r="T51" s="394"/>
      <c r="U51" s="396"/>
      <c r="V51" s="396"/>
      <c r="W51" s="394"/>
      <c r="X51" s="395"/>
      <c r="Y51" s="395"/>
      <c r="Z51" s="394"/>
      <c r="AA51" s="395"/>
      <c r="AB51" s="395"/>
      <c r="AC51" s="394"/>
      <c r="AD51" s="395"/>
      <c r="AE51" s="395"/>
      <c r="AF51" s="397"/>
      <c r="AG51" s="398"/>
      <c r="AH51" s="399"/>
      <c r="AI51" s="400">
        <f t="shared" si="3"/>
        <v>0</v>
      </c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</row>
    <row r="52" spans="1:67" s="15" customFormat="1" ht="23.25" thickBot="1" x14ac:dyDescent="0.5">
      <c r="A52" s="153"/>
      <c r="B52" s="23" t="s">
        <v>71</v>
      </c>
      <c r="C52" s="97"/>
      <c r="D52" s="169"/>
      <c r="E52" s="260"/>
      <c r="F52" s="401" t="s">
        <v>35</v>
      </c>
      <c r="G52" s="402" t="s">
        <v>12</v>
      </c>
      <c r="H52" s="403"/>
      <c r="I52" s="404"/>
      <c r="J52" s="404"/>
      <c r="K52" s="403"/>
      <c r="L52" s="404"/>
      <c r="M52" s="404"/>
      <c r="N52" s="403"/>
      <c r="O52" s="404"/>
      <c r="P52" s="404"/>
      <c r="Q52" s="403"/>
      <c r="R52" s="405"/>
      <c r="S52" s="405"/>
      <c r="T52" s="403"/>
      <c r="U52" s="406"/>
      <c r="V52" s="406"/>
      <c r="W52" s="403"/>
      <c r="X52" s="405"/>
      <c r="Y52" s="405"/>
      <c r="Z52" s="403"/>
      <c r="AA52" s="405"/>
      <c r="AB52" s="405"/>
      <c r="AC52" s="403"/>
      <c r="AD52" s="405"/>
      <c r="AE52" s="405" t="s">
        <v>196</v>
      </c>
      <c r="AF52" s="407"/>
      <c r="AG52" s="408"/>
      <c r="AH52" s="412"/>
      <c r="AI52" s="410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</row>
    <row r="53" spans="1:67" ht="22.5" x14ac:dyDescent="0.45">
      <c r="A53" s="119">
        <v>1</v>
      </c>
      <c r="B53" s="9" t="s">
        <v>93</v>
      </c>
      <c r="C53" s="95">
        <v>1162</v>
      </c>
      <c r="D53" s="154">
        <v>121</v>
      </c>
      <c r="E53" s="262" t="s">
        <v>128</v>
      </c>
      <c r="F53" s="376" t="s">
        <v>133</v>
      </c>
      <c r="G53" s="275" t="s">
        <v>133</v>
      </c>
      <c r="H53" s="377">
        <v>0</v>
      </c>
      <c r="I53" s="275">
        <v>4</v>
      </c>
      <c r="J53" s="275">
        <v>5</v>
      </c>
      <c r="K53" s="377">
        <f t="shared" ref="K53:K59" si="9">+J53+I53</f>
        <v>9</v>
      </c>
      <c r="L53" s="275">
        <v>4</v>
      </c>
      <c r="M53" s="275">
        <v>4</v>
      </c>
      <c r="N53" s="377">
        <f>+M53+L53</f>
        <v>8</v>
      </c>
      <c r="O53" s="275">
        <v>10</v>
      </c>
      <c r="P53" s="275">
        <v>10</v>
      </c>
      <c r="Q53" s="377">
        <f>+P53+O53</f>
        <v>20</v>
      </c>
      <c r="R53" s="380">
        <v>8</v>
      </c>
      <c r="S53" s="380">
        <v>8</v>
      </c>
      <c r="T53" s="377">
        <f>+S53+R53</f>
        <v>16</v>
      </c>
      <c r="U53" s="379">
        <v>5</v>
      </c>
      <c r="V53" s="379">
        <v>4</v>
      </c>
      <c r="W53" s="377">
        <f>+V53+U53</f>
        <v>9</v>
      </c>
      <c r="X53" s="380"/>
      <c r="Y53" s="380"/>
      <c r="Z53" s="377"/>
      <c r="AA53" s="380">
        <v>8</v>
      </c>
      <c r="AB53" s="380">
        <v>8</v>
      </c>
      <c r="AC53" s="377">
        <f t="shared" ref="AC53:AC56" si="10">+AB53+AA53</f>
        <v>16</v>
      </c>
      <c r="AD53" s="380">
        <v>8</v>
      </c>
      <c r="AE53" s="380">
        <v>8</v>
      </c>
      <c r="AF53" s="381">
        <f t="shared" ref="AF53:AF54" si="11">+AE53+AD53</f>
        <v>16</v>
      </c>
      <c r="AG53" s="382">
        <f t="shared" ref="AG53:AG60" si="12">+AF53+AC53+Z53+W53+T53+Q53+N53+K53+H53</f>
        <v>94</v>
      </c>
      <c r="AH53" s="383"/>
      <c r="AI53" s="384">
        <f t="shared" si="3"/>
        <v>94</v>
      </c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</row>
    <row r="54" spans="1:67" ht="22.5" x14ac:dyDescent="0.45">
      <c r="A54" s="120">
        <v>2</v>
      </c>
      <c r="B54" s="10" t="s">
        <v>87</v>
      </c>
      <c r="C54" s="90">
        <v>4158</v>
      </c>
      <c r="D54" s="155">
        <v>107</v>
      </c>
      <c r="E54" s="264" t="s">
        <v>128</v>
      </c>
      <c r="F54" s="388">
        <v>2</v>
      </c>
      <c r="G54" s="276">
        <v>4</v>
      </c>
      <c r="H54" s="385">
        <f>+G54+F54</f>
        <v>6</v>
      </c>
      <c r="I54" s="276">
        <v>3</v>
      </c>
      <c r="J54" s="276">
        <v>3</v>
      </c>
      <c r="K54" s="385">
        <f t="shared" si="9"/>
        <v>6</v>
      </c>
      <c r="L54" s="276">
        <v>2</v>
      </c>
      <c r="M54" s="276">
        <v>2</v>
      </c>
      <c r="N54" s="385">
        <f>+M54+L54</f>
        <v>4</v>
      </c>
      <c r="O54" s="276">
        <v>6</v>
      </c>
      <c r="P54" s="276">
        <v>6</v>
      </c>
      <c r="Q54" s="385">
        <f>+P54+O54</f>
        <v>12</v>
      </c>
      <c r="R54" s="390">
        <v>5</v>
      </c>
      <c r="S54" s="390">
        <v>5</v>
      </c>
      <c r="T54" s="385">
        <f>+S54+R54</f>
        <v>10</v>
      </c>
      <c r="U54" s="389"/>
      <c r="V54" s="389">
        <v>5</v>
      </c>
      <c r="W54" s="377">
        <f>+V54+U54</f>
        <v>5</v>
      </c>
      <c r="X54" s="390">
        <v>8</v>
      </c>
      <c r="Y54" s="390">
        <v>8</v>
      </c>
      <c r="Z54" s="385">
        <f>SUM(X54:Y54)</f>
        <v>16</v>
      </c>
      <c r="AA54" s="390">
        <v>5</v>
      </c>
      <c r="AB54" s="390">
        <v>6</v>
      </c>
      <c r="AC54" s="377">
        <f t="shared" si="10"/>
        <v>11</v>
      </c>
      <c r="AD54" s="390">
        <v>5</v>
      </c>
      <c r="AE54" s="390">
        <v>5</v>
      </c>
      <c r="AF54" s="381">
        <f t="shared" si="11"/>
        <v>10</v>
      </c>
      <c r="AG54" s="382">
        <f t="shared" si="12"/>
        <v>80</v>
      </c>
      <c r="AH54" s="386">
        <v>4</v>
      </c>
      <c r="AI54" s="387">
        <f t="shared" si="3"/>
        <v>76</v>
      </c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</row>
    <row r="55" spans="1:67" ht="22.5" hidden="1" x14ac:dyDescent="0.45">
      <c r="A55" s="120">
        <v>3</v>
      </c>
      <c r="B55" s="10" t="s">
        <v>91</v>
      </c>
      <c r="C55" s="89"/>
      <c r="D55" s="155">
        <v>115</v>
      </c>
      <c r="E55" s="264" t="s">
        <v>128</v>
      </c>
      <c r="F55" s="388"/>
      <c r="G55" s="276"/>
      <c r="H55" s="385"/>
      <c r="I55" s="276"/>
      <c r="J55" s="276"/>
      <c r="K55" s="385">
        <f t="shared" si="9"/>
        <v>0</v>
      </c>
      <c r="L55" s="276"/>
      <c r="M55" s="276"/>
      <c r="N55" s="385"/>
      <c r="O55" s="276"/>
      <c r="P55" s="276"/>
      <c r="Q55" s="385"/>
      <c r="R55" s="390"/>
      <c r="S55" s="390"/>
      <c r="T55" s="385">
        <f>+S55+R55</f>
        <v>0</v>
      </c>
      <c r="U55" s="389"/>
      <c r="V55" s="389"/>
      <c r="W55" s="385"/>
      <c r="X55" s="390"/>
      <c r="Y55" s="390"/>
      <c r="Z55" s="385"/>
      <c r="AA55" s="390"/>
      <c r="AB55" s="390"/>
      <c r="AC55" s="377">
        <f t="shared" si="10"/>
        <v>0</v>
      </c>
      <c r="AD55" s="390"/>
      <c r="AE55" s="390"/>
      <c r="AF55" s="391"/>
      <c r="AG55" s="382">
        <f t="shared" si="12"/>
        <v>0</v>
      </c>
      <c r="AH55" s="386"/>
      <c r="AI55" s="387">
        <f t="shared" si="3"/>
        <v>0</v>
      </c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</row>
    <row r="56" spans="1:67" ht="22.5" x14ac:dyDescent="0.45">
      <c r="A56" s="121">
        <v>3</v>
      </c>
      <c r="B56" s="10" t="s">
        <v>85</v>
      </c>
      <c r="C56" s="90">
        <v>2409</v>
      </c>
      <c r="D56" s="155">
        <v>100</v>
      </c>
      <c r="E56" s="264" t="s">
        <v>128</v>
      </c>
      <c r="F56" s="388">
        <v>5</v>
      </c>
      <c r="G56" s="276">
        <v>5</v>
      </c>
      <c r="H56" s="385">
        <f>+G56+F56</f>
        <v>10</v>
      </c>
      <c r="I56" s="276"/>
      <c r="J56" s="276"/>
      <c r="K56" s="385">
        <f t="shared" si="9"/>
        <v>0</v>
      </c>
      <c r="L56" s="276">
        <v>5</v>
      </c>
      <c r="M56" s="276">
        <v>5</v>
      </c>
      <c r="N56" s="385">
        <f>+M56+L56</f>
        <v>10</v>
      </c>
      <c r="O56" s="276"/>
      <c r="P56" s="276"/>
      <c r="Q56" s="385"/>
      <c r="R56" s="390">
        <v>6</v>
      </c>
      <c r="S56" s="390">
        <v>6</v>
      </c>
      <c r="T56" s="385">
        <f>+S56+R56</f>
        <v>12</v>
      </c>
      <c r="U56" s="389">
        <v>6</v>
      </c>
      <c r="V56" s="389">
        <v>6</v>
      </c>
      <c r="W56" s="385">
        <f>+V56+U56</f>
        <v>12</v>
      </c>
      <c r="X56" s="390"/>
      <c r="Y56" s="390"/>
      <c r="Z56" s="385"/>
      <c r="AA56" s="390">
        <v>6</v>
      </c>
      <c r="AB56" s="390"/>
      <c r="AC56" s="377">
        <f t="shared" si="10"/>
        <v>6</v>
      </c>
      <c r="AD56" s="390"/>
      <c r="AE56" s="390"/>
      <c r="AF56" s="391"/>
      <c r="AG56" s="382">
        <f t="shared" si="12"/>
        <v>50</v>
      </c>
      <c r="AH56" s="386"/>
      <c r="AI56" s="387">
        <f t="shared" si="3"/>
        <v>50</v>
      </c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</row>
    <row r="57" spans="1:67" ht="22.5" x14ac:dyDescent="0.45">
      <c r="A57" s="121">
        <v>4</v>
      </c>
      <c r="B57" s="10" t="s">
        <v>88</v>
      </c>
      <c r="C57" s="89">
        <v>1893</v>
      </c>
      <c r="D57" s="155">
        <v>88</v>
      </c>
      <c r="E57" s="264" t="s">
        <v>128</v>
      </c>
      <c r="F57" s="388">
        <v>3</v>
      </c>
      <c r="G57" s="276">
        <v>3</v>
      </c>
      <c r="H57" s="385">
        <f>+G57+F57</f>
        <v>6</v>
      </c>
      <c r="I57" s="276">
        <v>5</v>
      </c>
      <c r="J57" s="276">
        <v>4</v>
      </c>
      <c r="K57" s="385">
        <f t="shared" si="9"/>
        <v>9</v>
      </c>
      <c r="L57" s="276"/>
      <c r="M57" s="276"/>
      <c r="N57" s="385"/>
      <c r="O57" s="276">
        <v>6</v>
      </c>
      <c r="P57" s="276">
        <v>6</v>
      </c>
      <c r="Q57" s="385">
        <f>+P57+O57</f>
        <v>12</v>
      </c>
      <c r="R57" s="390"/>
      <c r="S57" s="390"/>
      <c r="T57" s="385"/>
      <c r="U57" s="389"/>
      <c r="V57" s="389"/>
      <c r="W57" s="377"/>
      <c r="X57" s="390"/>
      <c r="Y57" s="390"/>
      <c r="Z57" s="385"/>
      <c r="AA57" s="390"/>
      <c r="AB57" s="390"/>
      <c r="AC57" s="385"/>
      <c r="AD57" s="390"/>
      <c r="AE57" s="390"/>
      <c r="AF57" s="391"/>
      <c r="AG57" s="382">
        <f t="shared" si="12"/>
        <v>27</v>
      </c>
      <c r="AH57" s="386"/>
      <c r="AI57" s="387">
        <f t="shared" si="3"/>
        <v>27</v>
      </c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</row>
    <row r="58" spans="1:67" ht="22.5" x14ac:dyDescent="0.45">
      <c r="A58" s="121">
        <v>6</v>
      </c>
      <c r="B58" s="10" t="s">
        <v>73</v>
      </c>
      <c r="C58" s="89">
        <v>1345</v>
      </c>
      <c r="D58" s="155">
        <v>102</v>
      </c>
      <c r="E58" s="264" t="s">
        <v>128</v>
      </c>
      <c r="F58" s="388">
        <v>4</v>
      </c>
      <c r="G58" s="276" t="s">
        <v>133</v>
      </c>
      <c r="H58" s="385">
        <v>4</v>
      </c>
      <c r="I58" s="276"/>
      <c r="J58" s="276">
        <v>2</v>
      </c>
      <c r="K58" s="385">
        <f>+J58+I58</f>
        <v>2</v>
      </c>
      <c r="L58" s="276">
        <v>3</v>
      </c>
      <c r="M58" s="276">
        <v>3</v>
      </c>
      <c r="N58" s="385">
        <f>+M58+L58</f>
        <v>6</v>
      </c>
      <c r="O58" s="276"/>
      <c r="P58" s="276"/>
      <c r="Q58" s="385"/>
      <c r="R58" s="390"/>
      <c r="S58" s="390"/>
      <c r="T58" s="385"/>
      <c r="U58" s="389"/>
      <c r="V58" s="389"/>
      <c r="W58" s="385"/>
      <c r="X58" s="390"/>
      <c r="Y58" s="390"/>
      <c r="Z58" s="385"/>
      <c r="AA58" s="390"/>
      <c r="AB58" s="390"/>
      <c r="AC58" s="385"/>
      <c r="AD58" s="390"/>
      <c r="AE58" s="390"/>
      <c r="AF58" s="391"/>
      <c r="AG58" s="392">
        <f>+AF58+AC58+Z58+W58+T58+Q58+N58+K58+H58</f>
        <v>12</v>
      </c>
      <c r="AH58" s="386"/>
      <c r="AI58" s="387">
        <f>+AG58-AH58</f>
        <v>12</v>
      </c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</row>
    <row r="59" spans="1:67" ht="22.5" x14ac:dyDescent="0.45">
      <c r="A59" s="119">
        <v>7</v>
      </c>
      <c r="B59" s="9" t="s">
        <v>99</v>
      </c>
      <c r="C59" s="95">
        <v>2500</v>
      </c>
      <c r="D59" s="154">
        <v>126</v>
      </c>
      <c r="E59" s="262" t="s">
        <v>128</v>
      </c>
      <c r="F59" s="376">
        <v>6</v>
      </c>
      <c r="G59" s="275">
        <v>6</v>
      </c>
      <c r="H59" s="377">
        <f>+G59+F59</f>
        <v>12</v>
      </c>
      <c r="I59" s="275"/>
      <c r="J59" s="275"/>
      <c r="K59" s="377">
        <f t="shared" si="9"/>
        <v>0</v>
      </c>
      <c r="L59" s="275"/>
      <c r="M59" s="275"/>
      <c r="N59" s="377"/>
      <c r="O59" s="275"/>
      <c r="P59" s="275"/>
      <c r="Q59" s="377"/>
      <c r="R59" s="380"/>
      <c r="S59" s="380"/>
      <c r="T59" s="377"/>
      <c r="U59" s="379"/>
      <c r="V59" s="379"/>
      <c r="W59" s="377"/>
      <c r="X59" s="380"/>
      <c r="Y59" s="380"/>
      <c r="Z59" s="377"/>
      <c r="AA59" s="380"/>
      <c r="AB59" s="380"/>
      <c r="AC59" s="377"/>
      <c r="AD59" s="380"/>
      <c r="AE59" s="380"/>
      <c r="AF59" s="381"/>
      <c r="AG59" s="382">
        <f t="shared" si="12"/>
        <v>12</v>
      </c>
      <c r="AH59" s="383"/>
      <c r="AI59" s="384">
        <f t="shared" si="3"/>
        <v>12</v>
      </c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</row>
    <row r="60" spans="1:67" ht="23.25" thickBot="1" x14ac:dyDescent="0.5">
      <c r="A60" s="273">
        <v>8</v>
      </c>
      <c r="B60" s="122" t="s">
        <v>108</v>
      </c>
      <c r="C60" s="274"/>
      <c r="D60" s="158"/>
      <c r="E60" s="267"/>
      <c r="F60" s="413"/>
      <c r="G60" s="414"/>
      <c r="H60" s="415"/>
      <c r="I60" s="414"/>
      <c r="J60" s="414"/>
      <c r="K60" s="415"/>
      <c r="L60" s="414"/>
      <c r="M60" s="414"/>
      <c r="N60" s="415"/>
      <c r="O60" s="414"/>
      <c r="P60" s="414"/>
      <c r="Q60" s="415"/>
      <c r="R60" s="416"/>
      <c r="S60" s="416"/>
      <c r="T60" s="415"/>
      <c r="U60" s="417"/>
      <c r="V60" s="417"/>
      <c r="W60" s="415"/>
      <c r="X60" s="416"/>
      <c r="Y60" s="416"/>
      <c r="Z60" s="415"/>
      <c r="AA60" s="416"/>
      <c r="AB60" s="416"/>
      <c r="AC60" s="415"/>
      <c r="AD60" s="416">
        <v>6</v>
      </c>
      <c r="AE60" s="416">
        <v>6</v>
      </c>
      <c r="AF60" s="418">
        <f>+AE60+AD60</f>
        <v>12</v>
      </c>
      <c r="AG60" s="419">
        <f t="shared" si="12"/>
        <v>12</v>
      </c>
      <c r="AH60" s="420"/>
      <c r="AI60" s="421">
        <f t="shared" si="3"/>
        <v>12</v>
      </c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</row>
    <row r="61" spans="1:67" ht="19.5" hidden="1" thickTop="1" x14ac:dyDescent="0.3">
      <c r="A61" s="13">
        <v>8</v>
      </c>
      <c r="B61" s="9"/>
      <c r="C61" s="88"/>
      <c r="D61" s="164"/>
      <c r="E61" s="266"/>
      <c r="F61" s="214"/>
      <c r="G61" s="167"/>
      <c r="H61" s="360"/>
      <c r="I61" s="167"/>
      <c r="J61" s="167"/>
      <c r="K61" s="360"/>
      <c r="L61" s="167"/>
      <c r="M61" s="167"/>
      <c r="N61" s="360"/>
      <c r="O61" s="167"/>
      <c r="P61" s="167"/>
      <c r="Q61" s="360"/>
      <c r="R61" s="25"/>
      <c r="S61" s="25"/>
      <c r="T61" s="360"/>
      <c r="U61" s="25"/>
      <c r="V61" s="25"/>
      <c r="W61" s="360"/>
      <c r="X61" s="25"/>
      <c r="Y61" s="25"/>
      <c r="Z61" s="360"/>
      <c r="AA61" s="25"/>
      <c r="AB61" s="25"/>
      <c r="AC61" s="360"/>
      <c r="AD61" s="25"/>
      <c r="AE61" s="25"/>
      <c r="AF61" s="370"/>
      <c r="AG61" s="138"/>
      <c r="AH61" s="16"/>
      <c r="AI61" s="374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</row>
    <row r="62" spans="1:67" ht="19.5" hidden="1" thickTop="1" x14ac:dyDescent="0.3">
      <c r="A62" s="14">
        <v>9</v>
      </c>
      <c r="B62" s="10"/>
      <c r="C62" s="89"/>
      <c r="D62" s="163"/>
      <c r="E62" s="263"/>
      <c r="F62" s="211"/>
      <c r="G62" s="166"/>
      <c r="H62" s="361"/>
      <c r="I62" s="166"/>
      <c r="J62" s="166"/>
      <c r="K62" s="361"/>
      <c r="L62" s="166"/>
      <c r="M62" s="166"/>
      <c r="N62" s="361"/>
      <c r="O62" s="166"/>
      <c r="P62" s="166"/>
      <c r="Q62" s="361"/>
      <c r="R62" s="11"/>
      <c r="S62" s="11"/>
      <c r="T62" s="361"/>
      <c r="U62" s="11"/>
      <c r="V62" s="11"/>
      <c r="W62" s="361"/>
      <c r="X62" s="11"/>
      <c r="Y62" s="11"/>
      <c r="Z62" s="361"/>
      <c r="AA62" s="11"/>
      <c r="AB62" s="11"/>
      <c r="AC62" s="361"/>
      <c r="AD62" s="11"/>
      <c r="AE62" s="11"/>
      <c r="AF62" s="371"/>
      <c r="AG62" s="106"/>
      <c r="AH62" s="16"/>
      <c r="AI62" s="374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</row>
    <row r="63" spans="1:67" ht="20.25" hidden="1" thickTop="1" thickBot="1" x14ac:dyDescent="0.35">
      <c r="A63" s="80">
        <v>10</v>
      </c>
      <c r="B63" s="81"/>
      <c r="C63" s="98"/>
      <c r="D63" s="165"/>
      <c r="E63" s="268"/>
      <c r="F63" s="213"/>
      <c r="G63" s="183"/>
      <c r="H63" s="362"/>
      <c r="I63" s="183"/>
      <c r="J63" s="183"/>
      <c r="K63" s="362"/>
      <c r="L63" s="183"/>
      <c r="M63" s="183"/>
      <c r="N63" s="362"/>
      <c r="O63" s="183"/>
      <c r="P63" s="183"/>
      <c r="Q63" s="362"/>
      <c r="R63" s="102"/>
      <c r="S63" s="102"/>
      <c r="T63" s="362"/>
      <c r="U63" s="102"/>
      <c r="V63" s="102"/>
      <c r="W63" s="362"/>
      <c r="X63" s="102"/>
      <c r="Y63" s="102"/>
      <c r="Z63" s="362"/>
      <c r="AA63" s="102"/>
      <c r="AB63" s="102"/>
      <c r="AC63" s="362"/>
      <c r="AD63" s="102"/>
      <c r="AE63" s="102"/>
      <c r="AF63" s="372"/>
      <c r="AG63" s="139"/>
      <c r="AH63" s="16"/>
      <c r="AI63" s="374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</row>
    <row r="64" spans="1:67" ht="19.5" thickTop="1" x14ac:dyDescent="0.3">
      <c r="AH64" s="16"/>
      <c r="AI64" s="374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</row>
    <row r="65" spans="8:67" x14ac:dyDescent="0.3">
      <c r="H65" s="363">
        <f>SUM(H8:H64)</f>
        <v>105</v>
      </c>
      <c r="I65" s="123"/>
      <c r="J65" s="123"/>
      <c r="K65" s="363">
        <f>SUM(K8:K64)</f>
        <v>112</v>
      </c>
      <c r="L65" s="123"/>
      <c r="M65" s="123"/>
      <c r="N65" s="363">
        <f>SUM(N8:N64)</f>
        <v>83</v>
      </c>
      <c r="O65" s="123"/>
      <c r="P65" s="123"/>
      <c r="Q65" s="363">
        <f>SUM(Q8:Q64)</f>
        <v>236</v>
      </c>
      <c r="R65" s="123"/>
      <c r="S65" s="123"/>
      <c r="T65" s="363">
        <f>SUM(T8:T64)</f>
        <v>99</v>
      </c>
      <c r="U65" s="123"/>
      <c r="V65" s="123"/>
      <c r="W65" s="363">
        <f>SUM(W9:W64)</f>
        <v>117</v>
      </c>
      <c r="X65" s="113"/>
      <c r="Y65" s="113"/>
      <c r="Z65" s="363">
        <f>SUM(Z9:Z64)</f>
        <v>124</v>
      </c>
      <c r="AA65" s="124"/>
      <c r="AB65" s="124"/>
      <c r="AC65" s="363">
        <f>SUM(AC8:AC64)</f>
        <v>177</v>
      </c>
      <c r="AD65" s="124"/>
      <c r="AE65" s="124"/>
      <c r="AF65" s="365">
        <f>SUM(AF8:AF64)</f>
        <v>213</v>
      </c>
      <c r="AG65" s="124">
        <f>SUM(AG8:AG64)</f>
        <v>1300</v>
      </c>
      <c r="AH65" s="249">
        <f>SUM(AH9:AH64)</f>
        <v>14</v>
      </c>
      <c r="AI65" s="375">
        <f>SUM(AI8:AI64)</f>
        <v>1286</v>
      </c>
      <c r="AJ65" s="250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</row>
    <row r="66" spans="8:67" x14ac:dyDescent="0.3">
      <c r="AH66" s="16"/>
      <c r="AI66" s="374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</row>
    <row r="67" spans="8:67" x14ac:dyDescent="0.3">
      <c r="AH67" s="16"/>
      <c r="AI67" s="374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</row>
    <row r="68" spans="8:67" x14ac:dyDescent="0.3">
      <c r="AH68" s="16"/>
      <c r="AI68" s="374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</row>
    <row r="69" spans="8:67" x14ac:dyDescent="0.3">
      <c r="AH69" s="16"/>
      <c r="AI69" s="374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</row>
    <row r="70" spans="8:67" x14ac:dyDescent="0.3">
      <c r="AH70" s="16"/>
      <c r="AI70" s="374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</row>
    <row r="71" spans="8:67" x14ac:dyDescent="0.3">
      <c r="AH71" s="16"/>
      <c r="AI71" s="374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</row>
    <row r="72" spans="8:67" x14ac:dyDescent="0.3">
      <c r="AH72" s="16"/>
      <c r="AI72" s="374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</row>
    <row r="73" spans="8:67" x14ac:dyDescent="0.3">
      <c r="AH73" s="16"/>
      <c r="AI73" s="374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</row>
    <row r="74" spans="8:67" x14ac:dyDescent="0.3">
      <c r="AH74" s="16"/>
      <c r="AI74" s="374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</row>
  </sheetData>
  <sortState ref="A42:AI48">
    <sortCondition descending="1" ref="AI42:AI48"/>
  </sortState>
  <mergeCells count="19">
    <mergeCell ref="F5:G5"/>
    <mergeCell ref="I4:J4"/>
    <mergeCell ref="L4:M4"/>
    <mergeCell ref="I5:J5"/>
    <mergeCell ref="L5:M5"/>
    <mergeCell ref="F4:G4"/>
    <mergeCell ref="A1:AE3"/>
    <mergeCell ref="O4:P4"/>
    <mergeCell ref="AA4:AB4"/>
    <mergeCell ref="AD4:AE4"/>
    <mergeCell ref="O5:P5"/>
    <mergeCell ref="AA5:AB5"/>
    <mergeCell ref="AD5:AE5"/>
    <mergeCell ref="R4:S4"/>
    <mergeCell ref="U4:V4"/>
    <mergeCell ref="X4:Y4"/>
    <mergeCell ref="R5:S5"/>
    <mergeCell ref="U5:V5"/>
    <mergeCell ref="X5:Y5"/>
  </mergeCells>
  <pageMargins left="0.7" right="0.7" top="0.75" bottom="0.75" header="0.3" footer="0.3"/>
  <pageSetup paperSize="9" orientation="portrait" horizontalDpi="4294967293" verticalDpi="4294967293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75"/>
  <sheetViews>
    <sheetView zoomScale="90" zoomScaleNormal="90" workbookViewId="0">
      <selection sqref="A1:AT3"/>
    </sheetView>
  </sheetViews>
  <sheetFormatPr defaultRowHeight="18.75" x14ac:dyDescent="0.3"/>
  <cols>
    <col min="1" max="1" width="4.25" style="123" customWidth="1"/>
    <col min="2" max="2" width="18.375" customWidth="1"/>
    <col min="3" max="4" width="8.625" style="91" customWidth="1"/>
    <col min="5" max="5" width="5.375" style="1" customWidth="1"/>
    <col min="6" max="6" width="7.375" style="1" customWidth="1"/>
    <col min="7" max="7" width="6.75" style="1" customWidth="1"/>
    <col min="8" max="13" width="3.75" style="1" customWidth="1"/>
    <col min="14" max="14" width="4.75" style="363" customWidth="1"/>
    <col min="15" max="20" width="3.75" style="1" customWidth="1"/>
    <col min="21" max="21" width="5" style="363" customWidth="1"/>
    <col min="22" max="27" width="3.75" style="1" customWidth="1"/>
    <col min="28" max="28" width="4.625" style="363" customWidth="1"/>
    <col min="29" max="34" width="3.75" style="1" customWidth="1"/>
    <col min="35" max="35" width="5.375" style="363" customWidth="1"/>
    <col min="36" max="41" width="3.75" style="1" customWidth="1"/>
    <col min="42" max="42" width="5" style="363" customWidth="1"/>
    <col min="43" max="48" width="3.75" style="1" customWidth="1"/>
    <col min="49" max="49" width="4.625" style="363" customWidth="1"/>
    <col min="50" max="55" width="3.75" style="1" customWidth="1"/>
    <col min="56" max="56" width="5.25" style="363" customWidth="1"/>
    <col min="57" max="62" width="3.75" style="1" customWidth="1"/>
    <col min="63" max="63" width="4.75" style="363" customWidth="1"/>
    <col min="64" max="69" width="3.75" style="1" customWidth="1"/>
    <col min="70" max="70" width="5.375" style="363" customWidth="1"/>
    <col min="71" max="71" width="8.125" style="51" customWidth="1"/>
    <col min="72" max="72" width="7.375" style="1" customWidth="1"/>
    <col min="73" max="73" width="8.875" style="345"/>
    <col min="74" max="75" width="8.875" style="1"/>
  </cols>
  <sheetData>
    <row r="1" spans="1:81" ht="36" customHeight="1" x14ac:dyDescent="0.3">
      <c r="A1" s="571" t="s">
        <v>179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  <c r="AE1" s="571"/>
      <c r="AF1" s="571"/>
      <c r="AG1" s="571"/>
      <c r="AH1" s="571"/>
      <c r="AI1" s="571"/>
      <c r="AJ1" s="571"/>
      <c r="AK1" s="571"/>
      <c r="AL1" s="571"/>
      <c r="AM1" s="571"/>
      <c r="AN1" s="571"/>
      <c r="AO1" s="571"/>
      <c r="AP1" s="571"/>
      <c r="AQ1" s="571"/>
      <c r="AR1" s="571"/>
      <c r="AS1" s="571"/>
      <c r="AT1" s="571"/>
    </row>
    <row r="2" spans="1:81" x14ac:dyDescent="0.3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71"/>
      <c r="AC2" s="571"/>
      <c r="AD2" s="571"/>
      <c r="AE2" s="571"/>
      <c r="AF2" s="571"/>
      <c r="AG2" s="571"/>
      <c r="AH2" s="571"/>
      <c r="AI2" s="571"/>
      <c r="AJ2" s="571"/>
      <c r="AK2" s="571"/>
      <c r="AL2" s="571"/>
      <c r="AM2" s="571"/>
      <c r="AN2" s="571"/>
      <c r="AO2" s="571"/>
      <c r="AP2" s="571"/>
      <c r="AQ2" s="571"/>
      <c r="AR2" s="571"/>
      <c r="AS2" s="571"/>
      <c r="AT2" s="571"/>
    </row>
    <row r="3" spans="1:81" ht="22.5" customHeight="1" thickBot="1" x14ac:dyDescent="0.35">
      <c r="A3" s="572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72"/>
      <c r="AG3" s="572"/>
      <c r="AH3" s="572"/>
      <c r="AI3" s="572"/>
      <c r="AJ3" s="572"/>
      <c r="AK3" s="572"/>
      <c r="AL3" s="572"/>
      <c r="AM3" s="572"/>
      <c r="AN3" s="572"/>
      <c r="AO3" s="572"/>
      <c r="AP3" s="572"/>
      <c r="AQ3" s="572"/>
      <c r="AR3" s="572"/>
      <c r="AS3" s="572"/>
      <c r="AT3" s="572"/>
    </row>
    <row r="4" spans="1:81" ht="20.25" thickTop="1" thickBot="1" x14ac:dyDescent="0.35">
      <c r="A4" s="142"/>
      <c r="B4" s="4"/>
      <c r="C4" s="85" t="s">
        <v>3</v>
      </c>
      <c r="D4" s="85"/>
      <c r="E4" s="4"/>
      <c r="F4" s="4"/>
      <c r="G4" s="75"/>
      <c r="H4" s="546" t="s">
        <v>54</v>
      </c>
      <c r="I4" s="546"/>
      <c r="J4" s="546"/>
      <c r="K4" s="546"/>
      <c r="L4" s="546"/>
      <c r="M4" s="546"/>
      <c r="N4" s="427"/>
      <c r="O4" s="546" t="s">
        <v>56</v>
      </c>
      <c r="P4" s="546"/>
      <c r="Q4" s="546"/>
      <c r="R4" s="546"/>
      <c r="S4" s="546"/>
      <c r="T4" s="546"/>
      <c r="U4" s="364"/>
      <c r="V4" s="546" t="s">
        <v>58</v>
      </c>
      <c r="W4" s="546"/>
      <c r="X4" s="546"/>
      <c r="Y4" s="546"/>
      <c r="Z4" s="546"/>
      <c r="AA4" s="546"/>
      <c r="AB4" s="364"/>
      <c r="AC4" s="546" t="s">
        <v>169</v>
      </c>
      <c r="AD4" s="546"/>
      <c r="AE4" s="546"/>
      <c r="AF4" s="546"/>
      <c r="AG4" s="546"/>
      <c r="AH4" s="546"/>
      <c r="AI4" s="364" t="s">
        <v>165</v>
      </c>
      <c r="AJ4" s="546" t="s">
        <v>61</v>
      </c>
      <c r="AK4" s="546"/>
      <c r="AL4" s="546"/>
      <c r="AM4" s="546"/>
      <c r="AN4" s="546"/>
      <c r="AO4" s="546"/>
      <c r="AP4" s="364"/>
      <c r="AQ4" s="546" t="s">
        <v>63</v>
      </c>
      <c r="AR4" s="546"/>
      <c r="AS4" s="546"/>
      <c r="AT4" s="546"/>
      <c r="AU4" s="546"/>
      <c r="AV4" s="546"/>
      <c r="AW4" s="364"/>
      <c r="AX4" s="546" t="s">
        <v>64</v>
      </c>
      <c r="AY4" s="546"/>
      <c r="AZ4" s="546"/>
      <c r="BA4" s="546"/>
      <c r="BB4" s="546"/>
      <c r="BC4" s="546"/>
      <c r="BD4" s="364"/>
      <c r="BE4" s="546" t="s">
        <v>66</v>
      </c>
      <c r="BF4" s="546"/>
      <c r="BG4" s="546"/>
      <c r="BH4" s="546"/>
      <c r="BI4" s="546"/>
      <c r="BJ4" s="546"/>
      <c r="BK4" s="364"/>
      <c r="BL4" s="546" t="s">
        <v>67</v>
      </c>
      <c r="BM4" s="546"/>
      <c r="BN4" s="546"/>
      <c r="BO4" s="546"/>
      <c r="BP4" s="546"/>
      <c r="BQ4" s="546"/>
      <c r="BR4" s="431"/>
      <c r="BS4" s="251"/>
      <c r="BT4" s="229" t="s">
        <v>189</v>
      </c>
      <c r="BU4" s="436"/>
    </row>
    <row r="5" spans="1:81" ht="19.5" thickBot="1" x14ac:dyDescent="0.35">
      <c r="A5" s="143"/>
      <c r="B5" s="3" t="s">
        <v>14</v>
      </c>
      <c r="C5" s="86" t="s">
        <v>4</v>
      </c>
      <c r="D5" s="86"/>
      <c r="E5" s="3" t="s">
        <v>6</v>
      </c>
      <c r="F5" s="3"/>
      <c r="G5" s="76" t="s">
        <v>7</v>
      </c>
      <c r="H5" s="548" t="s">
        <v>55</v>
      </c>
      <c r="I5" s="544"/>
      <c r="J5" s="544"/>
      <c r="K5" s="544"/>
      <c r="L5" s="544"/>
      <c r="M5" s="544"/>
      <c r="N5" s="428"/>
      <c r="O5" s="548" t="s">
        <v>57</v>
      </c>
      <c r="P5" s="544"/>
      <c r="Q5" s="544"/>
      <c r="R5" s="544"/>
      <c r="S5" s="544"/>
      <c r="T5" s="544"/>
      <c r="U5" s="357"/>
      <c r="V5" s="548" t="s">
        <v>47</v>
      </c>
      <c r="W5" s="544"/>
      <c r="X5" s="544"/>
      <c r="Y5" s="544"/>
      <c r="Z5" s="544"/>
      <c r="AA5" s="544"/>
      <c r="AB5" s="357"/>
      <c r="AC5" s="548" t="s">
        <v>60</v>
      </c>
      <c r="AD5" s="544"/>
      <c r="AE5" s="544"/>
      <c r="AF5" s="544"/>
      <c r="AG5" s="544"/>
      <c r="AH5" s="544"/>
      <c r="AI5" s="357" t="s">
        <v>170</v>
      </c>
      <c r="AJ5" s="548" t="s">
        <v>62</v>
      </c>
      <c r="AK5" s="544"/>
      <c r="AL5" s="544"/>
      <c r="AM5" s="544"/>
      <c r="AN5" s="544"/>
      <c r="AO5" s="544"/>
      <c r="AP5" s="357"/>
      <c r="AQ5" s="548">
        <v>42945</v>
      </c>
      <c r="AR5" s="544"/>
      <c r="AS5" s="544"/>
      <c r="AT5" s="544"/>
      <c r="AU5" s="544"/>
      <c r="AV5" s="544"/>
      <c r="AW5" s="357"/>
      <c r="AX5" s="548" t="s">
        <v>65</v>
      </c>
      <c r="AY5" s="544"/>
      <c r="AZ5" s="544"/>
      <c r="BA5" s="544"/>
      <c r="BB5" s="544"/>
      <c r="BC5" s="544"/>
      <c r="BD5" s="357"/>
      <c r="BE5" s="548" t="s">
        <v>52</v>
      </c>
      <c r="BF5" s="544"/>
      <c r="BG5" s="544"/>
      <c r="BH5" s="544"/>
      <c r="BI5" s="544"/>
      <c r="BJ5" s="544"/>
      <c r="BK5" s="357"/>
      <c r="BL5" s="548" t="s">
        <v>68</v>
      </c>
      <c r="BM5" s="544"/>
      <c r="BN5" s="544"/>
      <c r="BO5" s="544"/>
      <c r="BP5" s="544"/>
      <c r="BQ5" s="544"/>
      <c r="BR5" s="367"/>
      <c r="BS5" s="252" t="s">
        <v>16</v>
      </c>
      <c r="BT5" s="230" t="s">
        <v>188</v>
      </c>
      <c r="BU5" s="437"/>
    </row>
    <row r="6" spans="1:81" ht="19.5" thickBot="1" x14ac:dyDescent="0.35">
      <c r="A6" s="144" t="s">
        <v>15</v>
      </c>
      <c r="B6" s="5" t="s">
        <v>13</v>
      </c>
      <c r="C6" s="87" t="s">
        <v>5</v>
      </c>
      <c r="D6" s="87" t="s">
        <v>113</v>
      </c>
      <c r="E6" s="5" t="s">
        <v>135</v>
      </c>
      <c r="F6" s="5" t="s">
        <v>2</v>
      </c>
      <c r="G6" s="77" t="s">
        <v>8</v>
      </c>
      <c r="H6" s="17" t="s">
        <v>0</v>
      </c>
      <c r="I6" s="18" t="s">
        <v>35</v>
      </c>
      <c r="J6" s="19" t="s">
        <v>12</v>
      </c>
      <c r="K6" s="18" t="s">
        <v>9</v>
      </c>
      <c r="L6" s="18" t="s">
        <v>10</v>
      </c>
      <c r="M6" s="18" t="s">
        <v>11</v>
      </c>
      <c r="N6" s="429" t="s">
        <v>1</v>
      </c>
      <c r="O6" s="17" t="s">
        <v>0</v>
      </c>
      <c r="P6" s="18" t="s">
        <v>35</v>
      </c>
      <c r="Q6" s="19" t="s">
        <v>12</v>
      </c>
      <c r="R6" s="18" t="s">
        <v>9</v>
      </c>
      <c r="S6" s="18" t="s">
        <v>10</v>
      </c>
      <c r="T6" s="18" t="s">
        <v>11</v>
      </c>
      <c r="U6" s="429" t="s">
        <v>1</v>
      </c>
      <c r="V6" s="17" t="s">
        <v>0</v>
      </c>
      <c r="W6" s="18" t="s">
        <v>35</v>
      </c>
      <c r="X6" s="19" t="s">
        <v>12</v>
      </c>
      <c r="Y6" s="18" t="s">
        <v>9</v>
      </c>
      <c r="Z6" s="18" t="s">
        <v>10</v>
      </c>
      <c r="AA6" s="18" t="s">
        <v>11</v>
      </c>
      <c r="AB6" s="429" t="s">
        <v>1</v>
      </c>
      <c r="AC6" s="17" t="s">
        <v>0</v>
      </c>
      <c r="AD6" s="18" t="s">
        <v>35</v>
      </c>
      <c r="AE6" s="19" t="s">
        <v>12</v>
      </c>
      <c r="AF6" s="18" t="s">
        <v>9</v>
      </c>
      <c r="AG6" s="18" t="s">
        <v>10</v>
      </c>
      <c r="AH6" s="18" t="s">
        <v>11</v>
      </c>
      <c r="AI6" s="429" t="s">
        <v>1</v>
      </c>
      <c r="AJ6" s="17" t="s">
        <v>0</v>
      </c>
      <c r="AK6" s="18" t="s">
        <v>35</v>
      </c>
      <c r="AL6" s="19" t="s">
        <v>12</v>
      </c>
      <c r="AM6" s="18" t="s">
        <v>9</v>
      </c>
      <c r="AN6" s="18" t="s">
        <v>10</v>
      </c>
      <c r="AO6" s="18" t="s">
        <v>11</v>
      </c>
      <c r="AP6" s="429" t="s">
        <v>1</v>
      </c>
      <c r="AQ6" s="17" t="s">
        <v>0</v>
      </c>
      <c r="AR6" s="18" t="s">
        <v>35</v>
      </c>
      <c r="AS6" s="19" t="s">
        <v>12</v>
      </c>
      <c r="AT6" s="18" t="s">
        <v>9</v>
      </c>
      <c r="AU6" s="18" t="s">
        <v>10</v>
      </c>
      <c r="AV6" s="18" t="s">
        <v>11</v>
      </c>
      <c r="AW6" s="429" t="s">
        <v>1</v>
      </c>
      <c r="AX6" s="17" t="s">
        <v>0</v>
      </c>
      <c r="AY6" s="18" t="s">
        <v>35</v>
      </c>
      <c r="AZ6" s="19" t="s">
        <v>12</v>
      </c>
      <c r="BA6" s="18" t="s">
        <v>9</v>
      </c>
      <c r="BB6" s="18" t="s">
        <v>10</v>
      </c>
      <c r="BC6" s="18" t="s">
        <v>11</v>
      </c>
      <c r="BD6" s="429" t="s">
        <v>1</v>
      </c>
      <c r="BE6" s="17" t="s">
        <v>0</v>
      </c>
      <c r="BF6" s="18" t="s">
        <v>35</v>
      </c>
      <c r="BG6" s="19" t="s">
        <v>12</v>
      </c>
      <c r="BH6" s="18" t="s">
        <v>9</v>
      </c>
      <c r="BI6" s="18" t="s">
        <v>10</v>
      </c>
      <c r="BJ6" s="18" t="s">
        <v>11</v>
      </c>
      <c r="BK6" s="429" t="s">
        <v>1</v>
      </c>
      <c r="BL6" s="17" t="s">
        <v>0</v>
      </c>
      <c r="BM6" s="18" t="s">
        <v>35</v>
      </c>
      <c r="BN6" s="19" t="s">
        <v>12</v>
      </c>
      <c r="BO6" s="18" t="s">
        <v>9</v>
      </c>
      <c r="BP6" s="18" t="s">
        <v>10</v>
      </c>
      <c r="BQ6" s="18" t="s">
        <v>11</v>
      </c>
      <c r="BR6" s="432" t="s">
        <v>1</v>
      </c>
      <c r="BS6" s="253" t="s">
        <v>1</v>
      </c>
      <c r="BT6" s="231" t="s">
        <v>190</v>
      </c>
      <c r="BU6" s="438" t="s">
        <v>1</v>
      </c>
      <c r="BV6" s="24"/>
      <c r="BW6" s="24"/>
      <c r="BX6" s="20"/>
      <c r="BY6" s="20"/>
      <c r="BZ6" s="20"/>
      <c r="CA6" s="20"/>
      <c r="CB6" s="20"/>
      <c r="CC6" s="20"/>
    </row>
    <row r="7" spans="1:81" ht="22.5" x14ac:dyDescent="0.45">
      <c r="A7" s="145">
        <v>1</v>
      </c>
      <c r="B7" s="9" t="s">
        <v>96</v>
      </c>
      <c r="C7" s="88">
        <v>5400</v>
      </c>
      <c r="D7" s="88" t="s">
        <v>112</v>
      </c>
      <c r="E7" s="167">
        <v>171</v>
      </c>
      <c r="F7" s="104" t="s">
        <v>128</v>
      </c>
      <c r="G7" s="71">
        <v>2</v>
      </c>
      <c r="H7" s="380"/>
      <c r="I7" s="380">
        <v>2</v>
      </c>
      <c r="J7" s="380">
        <v>10</v>
      </c>
      <c r="K7" s="380"/>
      <c r="L7" s="380">
        <v>2</v>
      </c>
      <c r="M7" s="380">
        <v>2</v>
      </c>
      <c r="N7" s="377">
        <f>+H7+I7+J7+K7+L7+M7</f>
        <v>16</v>
      </c>
      <c r="O7" s="380"/>
      <c r="P7" s="380">
        <v>10</v>
      </c>
      <c r="Q7" s="380">
        <v>10</v>
      </c>
      <c r="R7" s="380"/>
      <c r="S7" s="380">
        <v>2</v>
      </c>
      <c r="T7" s="380">
        <v>2</v>
      </c>
      <c r="U7" s="377">
        <f t="shared" ref="U7:U21" si="0">SUM(O7:T7)</f>
        <v>24</v>
      </c>
      <c r="V7" s="380"/>
      <c r="W7" s="380">
        <v>10</v>
      </c>
      <c r="X7" s="380">
        <v>10</v>
      </c>
      <c r="Y7" s="380"/>
      <c r="Z7" s="380">
        <v>2</v>
      </c>
      <c r="AA7" s="380">
        <v>2</v>
      </c>
      <c r="AB7" s="377">
        <f t="shared" ref="AB7:AB16" si="1">+AA7+Z7+Y7+X7+W7+V7</f>
        <v>24</v>
      </c>
      <c r="AC7" s="380"/>
      <c r="AD7" s="380">
        <v>8</v>
      </c>
      <c r="AE7" s="380">
        <v>8</v>
      </c>
      <c r="AF7" s="380"/>
      <c r="AG7" s="380">
        <v>4</v>
      </c>
      <c r="AH7" s="380">
        <v>4</v>
      </c>
      <c r="AI7" s="377">
        <f t="shared" ref="AI7:AI19" si="2">+AH7+AG7+AF7+AE7+AD7+AC7</f>
        <v>24</v>
      </c>
      <c r="AJ7" s="380"/>
      <c r="AK7" s="380">
        <v>4</v>
      </c>
      <c r="AL7" s="380">
        <v>8</v>
      </c>
      <c r="AM7" s="380"/>
      <c r="AN7" s="380">
        <v>2</v>
      </c>
      <c r="AO7" s="380">
        <v>2</v>
      </c>
      <c r="AP7" s="377">
        <f>+AO7+AN7+AM7+AL7+AK7+AJ7</f>
        <v>16</v>
      </c>
      <c r="AQ7" s="380"/>
      <c r="AR7" s="380"/>
      <c r="AS7" s="380">
        <v>4</v>
      </c>
      <c r="AT7" s="380"/>
      <c r="AU7" s="380">
        <v>2</v>
      </c>
      <c r="AV7" s="380">
        <v>2</v>
      </c>
      <c r="AW7" s="377">
        <f t="shared" ref="AW7:AW13" si="3">+AV7+AU7+AT7+AS7+AR7+AQ7</f>
        <v>8</v>
      </c>
      <c r="AX7" s="380"/>
      <c r="AY7" s="380">
        <v>8</v>
      </c>
      <c r="AZ7" s="380">
        <v>8</v>
      </c>
      <c r="BA7" s="380"/>
      <c r="BB7" s="380">
        <v>2</v>
      </c>
      <c r="BC7" s="380"/>
      <c r="BD7" s="377">
        <f t="shared" ref="BD7:BD15" si="4">SUM(AX7:BC7)</f>
        <v>18</v>
      </c>
      <c r="BE7" s="380"/>
      <c r="BF7" s="380">
        <v>8</v>
      </c>
      <c r="BG7" s="380">
        <v>5</v>
      </c>
      <c r="BH7" s="380"/>
      <c r="BI7" s="380">
        <v>2</v>
      </c>
      <c r="BJ7" s="380">
        <v>2</v>
      </c>
      <c r="BK7" s="385">
        <f>SUM(BF7:BJ7)</f>
        <v>17</v>
      </c>
      <c r="BL7" s="380"/>
      <c r="BM7" s="380">
        <v>10</v>
      </c>
      <c r="BN7" s="380"/>
      <c r="BO7" s="380"/>
      <c r="BP7" s="380"/>
      <c r="BQ7" s="380"/>
      <c r="BR7" s="381">
        <f t="shared" ref="BR7:BR13" si="5">SUM(BL7:BQ7)</f>
        <v>10</v>
      </c>
      <c r="BS7" s="422">
        <f t="shared" ref="BS7:BS40" si="6">+BR7+BK7+BD7+AW7+AP7+AI7+AB7+U7+N7+G7</f>
        <v>159</v>
      </c>
      <c r="BT7" s="423">
        <v>10</v>
      </c>
      <c r="BU7" s="439">
        <f t="shared" ref="BU7:BU40" si="7">+BS7-BT7</f>
        <v>149</v>
      </c>
    </row>
    <row r="8" spans="1:81" ht="22.5" x14ac:dyDescent="0.45">
      <c r="A8" s="130">
        <v>2</v>
      </c>
      <c r="B8" s="10" t="s">
        <v>151</v>
      </c>
      <c r="C8" s="90">
        <v>4815</v>
      </c>
      <c r="D8" s="90" t="s">
        <v>112</v>
      </c>
      <c r="E8" s="166">
        <v>174</v>
      </c>
      <c r="F8" s="105" t="s">
        <v>128</v>
      </c>
      <c r="G8" s="72"/>
      <c r="H8" s="390"/>
      <c r="I8" s="390"/>
      <c r="J8" s="390"/>
      <c r="K8" s="390"/>
      <c r="L8" s="390"/>
      <c r="M8" s="390"/>
      <c r="N8" s="377"/>
      <c r="O8" s="390">
        <v>1</v>
      </c>
      <c r="P8" s="390">
        <v>2</v>
      </c>
      <c r="Q8" s="390">
        <v>2</v>
      </c>
      <c r="R8" s="390">
        <v>1</v>
      </c>
      <c r="S8" s="390">
        <v>2</v>
      </c>
      <c r="T8" s="390"/>
      <c r="U8" s="377">
        <f t="shared" si="0"/>
        <v>8</v>
      </c>
      <c r="V8" s="390">
        <v>1</v>
      </c>
      <c r="W8" s="390">
        <v>3</v>
      </c>
      <c r="X8" s="390">
        <v>4</v>
      </c>
      <c r="Y8" s="390"/>
      <c r="Z8" s="390">
        <v>2</v>
      </c>
      <c r="AA8" s="390">
        <v>2</v>
      </c>
      <c r="AB8" s="377">
        <f t="shared" si="1"/>
        <v>12</v>
      </c>
      <c r="AC8" s="390">
        <v>2</v>
      </c>
      <c r="AD8" s="390">
        <v>20</v>
      </c>
      <c r="AE8" s="390">
        <v>20</v>
      </c>
      <c r="AF8" s="390"/>
      <c r="AG8" s="390">
        <v>4</v>
      </c>
      <c r="AH8" s="390">
        <v>4</v>
      </c>
      <c r="AI8" s="377">
        <f t="shared" si="2"/>
        <v>50</v>
      </c>
      <c r="AJ8" s="390">
        <v>1</v>
      </c>
      <c r="AK8" s="390">
        <v>3</v>
      </c>
      <c r="AL8" s="390">
        <v>4</v>
      </c>
      <c r="AM8" s="390"/>
      <c r="AN8" s="390">
        <v>2</v>
      </c>
      <c r="AO8" s="390">
        <v>2</v>
      </c>
      <c r="AP8" s="377">
        <f>+AO8+AN8+AM8+AL8+AK8+AJ8</f>
        <v>12</v>
      </c>
      <c r="AQ8" s="390">
        <v>1</v>
      </c>
      <c r="AR8" s="390">
        <v>5</v>
      </c>
      <c r="AS8" s="390">
        <v>1</v>
      </c>
      <c r="AT8" s="390"/>
      <c r="AU8" s="390">
        <v>2</v>
      </c>
      <c r="AV8" s="390">
        <v>2</v>
      </c>
      <c r="AW8" s="377">
        <f t="shared" si="3"/>
        <v>11</v>
      </c>
      <c r="AX8" s="390">
        <v>1</v>
      </c>
      <c r="AY8" s="390">
        <v>4</v>
      </c>
      <c r="AZ8" s="390">
        <v>5</v>
      </c>
      <c r="BA8" s="390">
        <v>1</v>
      </c>
      <c r="BB8" s="390">
        <v>2</v>
      </c>
      <c r="BC8" s="390">
        <v>2</v>
      </c>
      <c r="BD8" s="385">
        <f t="shared" si="4"/>
        <v>15</v>
      </c>
      <c r="BE8" s="390">
        <v>1</v>
      </c>
      <c r="BF8" s="390"/>
      <c r="BG8" s="390"/>
      <c r="BH8" s="390"/>
      <c r="BI8" s="390"/>
      <c r="BJ8" s="390">
        <v>2</v>
      </c>
      <c r="BK8" s="385">
        <f>SUM(BE8:BJ8)</f>
        <v>3</v>
      </c>
      <c r="BL8" s="390">
        <v>1</v>
      </c>
      <c r="BM8" s="390">
        <v>3</v>
      </c>
      <c r="BN8" s="390">
        <v>5</v>
      </c>
      <c r="BO8" s="390"/>
      <c r="BP8" s="390">
        <v>2</v>
      </c>
      <c r="BQ8" s="390"/>
      <c r="BR8" s="381">
        <f t="shared" si="5"/>
        <v>11</v>
      </c>
      <c r="BS8" s="424">
        <f t="shared" si="6"/>
        <v>122</v>
      </c>
      <c r="BT8" s="425"/>
      <c r="BU8" s="439">
        <f t="shared" si="7"/>
        <v>122</v>
      </c>
    </row>
    <row r="9" spans="1:81" ht="22.5" x14ac:dyDescent="0.45">
      <c r="A9" s="130">
        <v>3</v>
      </c>
      <c r="B9" s="10" t="s">
        <v>93</v>
      </c>
      <c r="C9" s="90">
        <v>1162</v>
      </c>
      <c r="D9" s="90" t="s">
        <v>110</v>
      </c>
      <c r="E9" s="166">
        <v>121</v>
      </c>
      <c r="F9" s="105" t="s">
        <v>128</v>
      </c>
      <c r="G9" s="72">
        <v>2</v>
      </c>
      <c r="H9" s="390"/>
      <c r="I9" s="390"/>
      <c r="J9" s="390"/>
      <c r="K9" s="390"/>
      <c r="L9" s="390"/>
      <c r="M9" s="390">
        <v>2</v>
      </c>
      <c r="N9" s="377">
        <f t="shared" ref="N9:N21" si="8">+H9+I9+J9+K9+L9+M9</f>
        <v>2</v>
      </c>
      <c r="O9" s="390">
        <v>1</v>
      </c>
      <c r="P9" s="390"/>
      <c r="Q9" s="390"/>
      <c r="R9" s="390">
        <v>1</v>
      </c>
      <c r="S9" s="390">
        <v>2</v>
      </c>
      <c r="T9" s="390">
        <v>2</v>
      </c>
      <c r="U9" s="377">
        <f t="shared" si="0"/>
        <v>6</v>
      </c>
      <c r="V9" s="390">
        <v>1</v>
      </c>
      <c r="W9" s="390">
        <v>2</v>
      </c>
      <c r="X9" s="390"/>
      <c r="Y9" s="390">
        <v>1</v>
      </c>
      <c r="Z9" s="390">
        <v>2</v>
      </c>
      <c r="AA9" s="390">
        <v>2</v>
      </c>
      <c r="AB9" s="377">
        <f t="shared" si="1"/>
        <v>8</v>
      </c>
      <c r="AC9" s="390">
        <v>2</v>
      </c>
      <c r="AD9" s="390"/>
      <c r="AE9" s="390"/>
      <c r="AF9" s="390">
        <v>2</v>
      </c>
      <c r="AG9" s="390">
        <v>4</v>
      </c>
      <c r="AH9" s="390"/>
      <c r="AI9" s="377">
        <f t="shared" si="2"/>
        <v>8</v>
      </c>
      <c r="AJ9" s="390">
        <v>1</v>
      </c>
      <c r="AK9" s="390">
        <v>10</v>
      </c>
      <c r="AL9" s="390">
        <v>10</v>
      </c>
      <c r="AM9" s="390"/>
      <c r="AN9" s="390">
        <v>2</v>
      </c>
      <c r="AO9" s="390">
        <v>2</v>
      </c>
      <c r="AP9" s="377">
        <f>+AO9+AN9+AM9+AL9+AK9+AJ9</f>
        <v>25</v>
      </c>
      <c r="AQ9" s="390"/>
      <c r="AR9" s="390"/>
      <c r="AS9" s="390"/>
      <c r="AT9" s="390"/>
      <c r="AU9" s="390">
        <v>2</v>
      </c>
      <c r="AV9" s="390"/>
      <c r="AW9" s="385">
        <f t="shared" si="3"/>
        <v>2</v>
      </c>
      <c r="AX9" s="390">
        <v>1</v>
      </c>
      <c r="AY9" s="390">
        <v>10</v>
      </c>
      <c r="AZ9" s="390">
        <v>10</v>
      </c>
      <c r="BA9" s="390"/>
      <c r="BB9" s="390">
        <v>2</v>
      </c>
      <c r="BC9" s="390">
        <v>2</v>
      </c>
      <c r="BD9" s="385">
        <f t="shared" si="4"/>
        <v>25</v>
      </c>
      <c r="BE9" s="390"/>
      <c r="BF9" s="390"/>
      <c r="BG9" s="390">
        <v>4</v>
      </c>
      <c r="BH9" s="390"/>
      <c r="BI9" s="390">
        <v>2</v>
      </c>
      <c r="BJ9" s="390">
        <v>2</v>
      </c>
      <c r="BK9" s="385">
        <f>SUM(BE9:BJ9)</f>
        <v>8</v>
      </c>
      <c r="BL9" s="390">
        <v>1</v>
      </c>
      <c r="BM9" s="390">
        <v>8</v>
      </c>
      <c r="BN9" s="390">
        <v>4</v>
      </c>
      <c r="BO9" s="390">
        <v>1</v>
      </c>
      <c r="BP9" s="390">
        <v>2</v>
      </c>
      <c r="BQ9" s="390"/>
      <c r="BR9" s="381">
        <f t="shared" si="5"/>
        <v>16</v>
      </c>
      <c r="BS9" s="424">
        <f t="shared" si="6"/>
        <v>102</v>
      </c>
      <c r="BT9" s="425">
        <v>2</v>
      </c>
      <c r="BU9" s="439">
        <f t="shared" si="7"/>
        <v>100</v>
      </c>
    </row>
    <row r="10" spans="1:81" ht="22.5" x14ac:dyDescent="0.45">
      <c r="A10" s="145">
        <v>4</v>
      </c>
      <c r="B10" s="10" t="s">
        <v>74</v>
      </c>
      <c r="C10" s="90">
        <v>5398</v>
      </c>
      <c r="D10" s="90" t="s">
        <v>111</v>
      </c>
      <c r="E10" s="166">
        <v>105</v>
      </c>
      <c r="F10" s="105" t="s">
        <v>128</v>
      </c>
      <c r="G10" s="72">
        <v>2</v>
      </c>
      <c r="H10" s="390"/>
      <c r="I10" s="390">
        <v>6</v>
      </c>
      <c r="J10" s="390"/>
      <c r="K10" s="390"/>
      <c r="L10" s="390">
        <v>2</v>
      </c>
      <c r="M10" s="390">
        <v>2</v>
      </c>
      <c r="N10" s="377">
        <f t="shared" si="8"/>
        <v>10</v>
      </c>
      <c r="O10" s="390"/>
      <c r="P10" s="390"/>
      <c r="Q10" s="390"/>
      <c r="R10" s="390"/>
      <c r="S10" s="390"/>
      <c r="T10" s="390">
        <v>2</v>
      </c>
      <c r="U10" s="377">
        <f t="shared" si="0"/>
        <v>2</v>
      </c>
      <c r="V10" s="390"/>
      <c r="W10" s="390"/>
      <c r="X10" s="390">
        <v>5</v>
      </c>
      <c r="Y10" s="390"/>
      <c r="Z10" s="390"/>
      <c r="AA10" s="390">
        <v>2</v>
      </c>
      <c r="AB10" s="377">
        <f t="shared" si="1"/>
        <v>7</v>
      </c>
      <c r="AC10" s="390">
        <v>2</v>
      </c>
      <c r="AD10" s="390">
        <v>2</v>
      </c>
      <c r="AE10" s="390">
        <v>2</v>
      </c>
      <c r="AF10" s="390">
        <v>2</v>
      </c>
      <c r="AG10" s="390">
        <v>4</v>
      </c>
      <c r="AH10" s="390">
        <v>4</v>
      </c>
      <c r="AI10" s="377">
        <f t="shared" si="2"/>
        <v>16</v>
      </c>
      <c r="AJ10" s="390">
        <v>1</v>
      </c>
      <c r="AK10" s="390">
        <v>6</v>
      </c>
      <c r="AL10" s="390">
        <v>2</v>
      </c>
      <c r="AM10" s="390">
        <v>1</v>
      </c>
      <c r="AN10" s="390">
        <v>2</v>
      </c>
      <c r="AO10" s="390"/>
      <c r="AP10" s="377">
        <f>+AO10+AN10+AM10+AL10+AK10+AJ10</f>
        <v>12</v>
      </c>
      <c r="AQ10" s="390">
        <v>1</v>
      </c>
      <c r="AR10" s="390"/>
      <c r="AS10" s="390">
        <v>8</v>
      </c>
      <c r="AT10" s="390"/>
      <c r="AU10" s="390">
        <v>2</v>
      </c>
      <c r="AV10" s="390">
        <v>2</v>
      </c>
      <c r="AW10" s="377">
        <f t="shared" si="3"/>
        <v>13</v>
      </c>
      <c r="AX10" s="390">
        <v>1</v>
      </c>
      <c r="AY10" s="390">
        <v>3</v>
      </c>
      <c r="AZ10" s="390"/>
      <c r="BA10" s="390"/>
      <c r="BB10" s="390">
        <v>2</v>
      </c>
      <c r="BC10" s="390">
        <v>2</v>
      </c>
      <c r="BD10" s="385">
        <f t="shared" si="4"/>
        <v>8</v>
      </c>
      <c r="BE10" s="390">
        <v>1</v>
      </c>
      <c r="BF10" s="390">
        <v>5</v>
      </c>
      <c r="BG10" s="390"/>
      <c r="BH10" s="390"/>
      <c r="BI10" s="390"/>
      <c r="BJ10" s="390">
        <v>2</v>
      </c>
      <c r="BK10" s="385">
        <f>SUM(BE10:BJ10)</f>
        <v>8</v>
      </c>
      <c r="BL10" s="390"/>
      <c r="BM10" s="390">
        <v>4</v>
      </c>
      <c r="BN10" s="390"/>
      <c r="BO10" s="390"/>
      <c r="BP10" s="390">
        <v>2</v>
      </c>
      <c r="BQ10" s="390"/>
      <c r="BR10" s="381">
        <f t="shared" si="5"/>
        <v>6</v>
      </c>
      <c r="BS10" s="424">
        <f t="shared" si="6"/>
        <v>84</v>
      </c>
      <c r="BT10" s="425">
        <v>2</v>
      </c>
      <c r="BU10" s="439">
        <f t="shared" si="7"/>
        <v>82</v>
      </c>
    </row>
    <row r="11" spans="1:81" ht="22.5" x14ac:dyDescent="0.45">
      <c r="A11" s="145">
        <v>5</v>
      </c>
      <c r="B11" s="10" t="s">
        <v>87</v>
      </c>
      <c r="C11" s="90">
        <v>4158</v>
      </c>
      <c r="D11" s="90" t="s">
        <v>110</v>
      </c>
      <c r="E11" s="166">
        <v>107</v>
      </c>
      <c r="F11" s="105" t="s">
        <v>128</v>
      </c>
      <c r="G11" s="72">
        <v>2</v>
      </c>
      <c r="H11" s="390"/>
      <c r="I11" s="390"/>
      <c r="J11" s="390"/>
      <c r="K11" s="390"/>
      <c r="L11" s="390">
        <v>2</v>
      </c>
      <c r="M11" s="390">
        <v>2</v>
      </c>
      <c r="N11" s="377">
        <f t="shared" si="8"/>
        <v>4</v>
      </c>
      <c r="O11" s="390"/>
      <c r="P11" s="390">
        <v>3</v>
      </c>
      <c r="Q11" s="390">
        <v>3</v>
      </c>
      <c r="R11" s="390"/>
      <c r="S11" s="390">
        <v>2</v>
      </c>
      <c r="T11" s="390">
        <v>2</v>
      </c>
      <c r="U11" s="377">
        <f t="shared" si="0"/>
        <v>10</v>
      </c>
      <c r="V11" s="390">
        <v>1</v>
      </c>
      <c r="W11" s="390">
        <v>2</v>
      </c>
      <c r="X11" s="390"/>
      <c r="Y11" s="390"/>
      <c r="Z11" s="390"/>
      <c r="AA11" s="390"/>
      <c r="AB11" s="377">
        <f t="shared" si="1"/>
        <v>3</v>
      </c>
      <c r="AC11" s="390"/>
      <c r="AD11" s="390">
        <v>2</v>
      </c>
      <c r="AE11" s="390">
        <v>2</v>
      </c>
      <c r="AF11" s="390"/>
      <c r="AG11" s="390">
        <v>2</v>
      </c>
      <c r="AH11" s="390">
        <v>4</v>
      </c>
      <c r="AI11" s="377">
        <f t="shared" si="2"/>
        <v>10</v>
      </c>
      <c r="AJ11" s="390"/>
      <c r="AK11" s="390">
        <v>8</v>
      </c>
      <c r="AL11" s="390">
        <v>3</v>
      </c>
      <c r="AM11" s="390"/>
      <c r="AN11" s="390">
        <v>2</v>
      </c>
      <c r="AO11" s="390">
        <v>2</v>
      </c>
      <c r="AP11" s="377">
        <f>+AO11+AN11+AM11+AL11+AK11+AJ11</f>
        <v>15</v>
      </c>
      <c r="AQ11" s="390"/>
      <c r="AR11" s="390"/>
      <c r="AS11" s="390">
        <v>5</v>
      </c>
      <c r="AT11" s="390"/>
      <c r="AU11" s="390">
        <v>2</v>
      </c>
      <c r="AV11" s="390"/>
      <c r="AW11" s="377">
        <f t="shared" si="3"/>
        <v>7</v>
      </c>
      <c r="AX11" s="390">
        <v>1</v>
      </c>
      <c r="AY11" s="390">
        <v>3</v>
      </c>
      <c r="AZ11" s="390">
        <v>1</v>
      </c>
      <c r="BA11" s="390"/>
      <c r="BB11" s="390">
        <v>2</v>
      </c>
      <c r="BC11" s="390"/>
      <c r="BD11" s="385">
        <f t="shared" si="4"/>
        <v>7</v>
      </c>
      <c r="BE11" s="390"/>
      <c r="BF11" s="390">
        <v>6</v>
      </c>
      <c r="BG11" s="390">
        <v>10</v>
      </c>
      <c r="BH11" s="390"/>
      <c r="BI11" s="390">
        <v>2</v>
      </c>
      <c r="BJ11" s="390">
        <v>2</v>
      </c>
      <c r="BK11" s="385">
        <f>SUM(BF11:BJ11)</f>
        <v>20</v>
      </c>
      <c r="BL11" s="390"/>
      <c r="BM11" s="390">
        <v>2</v>
      </c>
      <c r="BN11" s="390"/>
      <c r="BO11" s="390"/>
      <c r="BP11" s="390">
        <v>2</v>
      </c>
      <c r="BQ11" s="390"/>
      <c r="BR11" s="381">
        <f t="shared" si="5"/>
        <v>4</v>
      </c>
      <c r="BS11" s="424">
        <f t="shared" si="6"/>
        <v>82</v>
      </c>
      <c r="BT11" s="425">
        <v>3</v>
      </c>
      <c r="BU11" s="439">
        <f t="shared" si="7"/>
        <v>79</v>
      </c>
    </row>
    <row r="12" spans="1:81" ht="22.5" x14ac:dyDescent="0.45">
      <c r="A12" s="130">
        <v>6</v>
      </c>
      <c r="B12" s="10" t="s">
        <v>130</v>
      </c>
      <c r="C12" s="89">
        <v>2640</v>
      </c>
      <c r="D12" s="89" t="s">
        <v>109</v>
      </c>
      <c r="E12" s="166">
        <v>113</v>
      </c>
      <c r="F12" s="105" t="s">
        <v>128</v>
      </c>
      <c r="G12" s="72"/>
      <c r="H12" s="390"/>
      <c r="I12" s="390">
        <v>8</v>
      </c>
      <c r="J12" s="390">
        <v>5</v>
      </c>
      <c r="K12" s="390"/>
      <c r="L12" s="390"/>
      <c r="M12" s="390">
        <v>2</v>
      </c>
      <c r="N12" s="377">
        <f t="shared" si="8"/>
        <v>15</v>
      </c>
      <c r="O12" s="390"/>
      <c r="P12" s="390">
        <v>6</v>
      </c>
      <c r="Q12" s="390">
        <v>1</v>
      </c>
      <c r="R12" s="390"/>
      <c r="S12" s="390">
        <v>2</v>
      </c>
      <c r="T12" s="390">
        <v>2</v>
      </c>
      <c r="U12" s="377">
        <f t="shared" si="0"/>
        <v>11</v>
      </c>
      <c r="V12" s="390"/>
      <c r="W12" s="390">
        <v>4</v>
      </c>
      <c r="X12" s="390">
        <v>6</v>
      </c>
      <c r="Y12" s="390"/>
      <c r="Z12" s="390"/>
      <c r="AA12" s="390">
        <v>2</v>
      </c>
      <c r="AB12" s="377">
        <f t="shared" si="1"/>
        <v>12</v>
      </c>
      <c r="AC12" s="390"/>
      <c r="AD12" s="390">
        <v>6</v>
      </c>
      <c r="AE12" s="390">
        <v>6</v>
      </c>
      <c r="AF12" s="390"/>
      <c r="AG12" s="390"/>
      <c r="AH12" s="390">
        <v>4</v>
      </c>
      <c r="AI12" s="377">
        <f t="shared" si="2"/>
        <v>16</v>
      </c>
      <c r="AJ12" s="390"/>
      <c r="AK12" s="390"/>
      <c r="AL12" s="390"/>
      <c r="AM12" s="390"/>
      <c r="AN12" s="390"/>
      <c r="AO12" s="390"/>
      <c r="AP12" s="377"/>
      <c r="AQ12" s="390"/>
      <c r="AR12" s="390"/>
      <c r="AS12" s="390"/>
      <c r="AT12" s="390"/>
      <c r="AU12" s="390"/>
      <c r="AV12" s="390">
        <v>2</v>
      </c>
      <c r="AW12" s="377">
        <f t="shared" si="3"/>
        <v>2</v>
      </c>
      <c r="AX12" s="390"/>
      <c r="AY12" s="390">
        <v>6</v>
      </c>
      <c r="AZ12" s="390">
        <v>1</v>
      </c>
      <c r="BA12" s="390"/>
      <c r="BB12" s="390"/>
      <c r="BC12" s="390"/>
      <c r="BD12" s="385">
        <f t="shared" si="4"/>
        <v>7</v>
      </c>
      <c r="BE12" s="390"/>
      <c r="BF12" s="390"/>
      <c r="BG12" s="390">
        <v>6</v>
      </c>
      <c r="BH12" s="390"/>
      <c r="BI12" s="390">
        <v>2</v>
      </c>
      <c r="BJ12" s="390">
        <v>2</v>
      </c>
      <c r="BK12" s="385">
        <f>SUM(BE12:BJ12)</f>
        <v>10</v>
      </c>
      <c r="BL12" s="390"/>
      <c r="BM12" s="390">
        <v>5</v>
      </c>
      <c r="BN12" s="390"/>
      <c r="BO12" s="390"/>
      <c r="BP12" s="390"/>
      <c r="BQ12" s="390"/>
      <c r="BR12" s="381">
        <f t="shared" si="5"/>
        <v>5</v>
      </c>
      <c r="BS12" s="424">
        <f t="shared" si="6"/>
        <v>78</v>
      </c>
      <c r="BT12" s="425"/>
      <c r="BU12" s="439">
        <f t="shared" si="7"/>
        <v>78</v>
      </c>
    </row>
    <row r="13" spans="1:81" ht="22.5" x14ac:dyDescent="0.45">
      <c r="A13" s="130">
        <v>7</v>
      </c>
      <c r="B13" s="10" t="s">
        <v>127</v>
      </c>
      <c r="C13" s="89">
        <v>5478</v>
      </c>
      <c r="D13" s="89" t="s">
        <v>112</v>
      </c>
      <c r="E13" s="166">
        <v>120</v>
      </c>
      <c r="F13" s="105" t="s">
        <v>128</v>
      </c>
      <c r="G13" s="72"/>
      <c r="H13" s="390"/>
      <c r="I13" s="390"/>
      <c r="J13" s="390"/>
      <c r="K13" s="390"/>
      <c r="L13" s="390"/>
      <c r="M13" s="390"/>
      <c r="N13" s="377">
        <f t="shared" si="8"/>
        <v>0</v>
      </c>
      <c r="O13" s="390"/>
      <c r="P13" s="390">
        <v>5</v>
      </c>
      <c r="Q13" s="390"/>
      <c r="R13" s="390"/>
      <c r="S13" s="390"/>
      <c r="T13" s="390"/>
      <c r="U13" s="377">
        <f t="shared" si="0"/>
        <v>5</v>
      </c>
      <c r="V13" s="390"/>
      <c r="W13" s="390">
        <v>6</v>
      </c>
      <c r="X13" s="390"/>
      <c r="Y13" s="390"/>
      <c r="Z13" s="390"/>
      <c r="AA13" s="390">
        <v>2</v>
      </c>
      <c r="AB13" s="377">
        <f t="shared" si="1"/>
        <v>8</v>
      </c>
      <c r="AC13" s="390"/>
      <c r="AD13" s="390">
        <v>10</v>
      </c>
      <c r="AE13" s="390">
        <v>10</v>
      </c>
      <c r="AF13" s="390"/>
      <c r="AG13" s="390">
        <v>4</v>
      </c>
      <c r="AH13" s="390"/>
      <c r="AI13" s="377">
        <f t="shared" si="2"/>
        <v>24</v>
      </c>
      <c r="AJ13" s="390"/>
      <c r="AK13" s="390">
        <v>1</v>
      </c>
      <c r="AL13" s="390">
        <v>6</v>
      </c>
      <c r="AM13" s="390"/>
      <c r="AN13" s="390">
        <v>2</v>
      </c>
      <c r="AO13" s="390"/>
      <c r="AP13" s="377">
        <f>+AO13+AN13+AM13+AL13+AK13+AJ13</f>
        <v>9</v>
      </c>
      <c r="AQ13" s="390"/>
      <c r="AR13" s="390">
        <v>8</v>
      </c>
      <c r="AS13" s="390">
        <v>3</v>
      </c>
      <c r="AT13" s="390"/>
      <c r="AU13" s="390">
        <v>2</v>
      </c>
      <c r="AV13" s="390">
        <v>2</v>
      </c>
      <c r="AW13" s="377">
        <f t="shared" si="3"/>
        <v>15</v>
      </c>
      <c r="AX13" s="390"/>
      <c r="AY13" s="390"/>
      <c r="AZ13" s="390">
        <v>2</v>
      </c>
      <c r="BA13" s="390"/>
      <c r="BB13" s="390"/>
      <c r="BC13" s="390">
        <v>2</v>
      </c>
      <c r="BD13" s="385">
        <f t="shared" si="4"/>
        <v>4</v>
      </c>
      <c r="BE13" s="390"/>
      <c r="BF13" s="390">
        <v>1</v>
      </c>
      <c r="BG13" s="390">
        <v>8</v>
      </c>
      <c r="BH13" s="390"/>
      <c r="BI13" s="390"/>
      <c r="BJ13" s="390">
        <v>2</v>
      </c>
      <c r="BK13" s="385">
        <f>SUM(BE13:BJ13)</f>
        <v>11</v>
      </c>
      <c r="BL13" s="390"/>
      <c r="BM13" s="390"/>
      <c r="BN13" s="390"/>
      <c r="BO13" s="390"/>
      <c r="BP13" s="390"/>
      <c r="BQ13" s="390"/>
      <c r="BR13" s="381">
        <f t="shared" si="5"/>
        <v>0</v>
      </c>
      <c r="BS13" s="424">
        <f t="shared" si="6"/>
        <v>76</v>
      </c>
      <c r="BT13" s="425"/>
      <c r="BU13" s="439">
        <f t="shared" si="7"/>
        <v>76</v>
      </c>
    </row>
    <row r="14" spans="1:81" ht="22.5" x14ac:dyDescent="0.45">
      <c r="A14" s="145">
        <v>8</v>
      </c>
      <c r="B14" s="10" t="s">
        <v>86</v>
      </c>
      <c r="C14" s="89"/>
      <c r="D14" s="89" t="s">
        <v>111</v>
      </c>
      <c r="E14" s="227">
        <v>104</v>
      </c>
      <c r="F14" s="105" t="s">
        <v>128</v>
      </c>
      <c r="G14" s="72">
        <v>2</v>
      </c>
      <c r="H14" s="390">
        <v>1</v>
      </c>
      <c r="I14" s="390">
        <v>4</v>
      </c>
      <c r="J14" s="390"/>
      <c r="K14" s="390">
        <v>1</v>
      </c>
      <c r="L14" s="390">
        <v>2</v>
      </c>
      <c r="M14" s="390">
        <v>2</v>
      </c>
      <c r="N14" s="377">
        <f t="shared" si="8"/>
        <v>10</v>
      </c>
      <c r="O14" s="390">
        <v>1</v>
      </c>
      <c r="P14" s="390"/>
      <c r="Q14" s="390"/>
      <c r="R14" s="390">
        <v>1</v>
      </c>
      <c r="S14" s="390">
        <v>2</v>
      </c>
      <c r="T14" s="390">
        <v>2</v>
      </c>
      <c r="U14" s="377">
        <f t="shared" si="0"/>
        <v>6</v>
      </c>
      <c r="V14" s="390">
        <v>1</v>
      </c>
      <c r="W14" s="390"/>
      <c r="X14" s="390">
        <v>3</v>
      </c>
      <c r="Y14" s="390"/>
      <c r="Z14" s="390">
        <v>2</v>
      </c>
      <c r="AA14" s="390">
        <v>2</v>
      </c>
      <c r="AB14" s="377">
        <f t="shared" si="1"/>
        <v>8</v>
      </c>
      <c r="AC14" s="390"/>
      <c r="AD14" s="390">
        <v>12</v>
      </c>
      <c r="AE14" s="390">
        <v>12</v>
      </c>
      <c r="AF14" s="390"/>
      <c r="AG14" s="390">
        <v>4</v>
      </c>
      <c r="AH14" s="390">
        <v>4</v>
      </c>
      <c r="AI14" s="377">
        <f t="shared" si="2"/>
        <v>32</v>
      </c>
      <c r="AJ14" s="390"/>
      <c r="AK14" s="390"/>
      <c r="AL14" s="390"/>
      <c r="AM14" s="390"/>
      <c r="AN14" s="390"/>
      <c r="AO14" s="390"/>
      <c r="AP14" s="377"/>
      <c r="AQ14" s="390"/>
      <c r="AR14" s="390"/>
      <c r="AS14" s="390"/>
      <c r="AT14" s="390"/>
      <c r="AU14" s="390"/>
      <c r="AV14" s="390"/>
      <c r="AW14" s="377"/>
      <c r="AX14" s="390"/>
      <c r="AY14" s="390"/>
      <c r="AZ14" s="390"/>
      <c r="BA14" s="390"/>
      <c r="BB14" s="390"/>
      <c r="BC14" s="390"/>
      <c r="BD14" s="385">
        <f t="shared" si="4"/>
        <v>0</v>
      </c>
      <c r="BE14" s="390"/>
      <c r="BF14" s="390"/>
      <c r="BG14" s="390"/>
      <c r="BH14" s="390"/>
      <c r="BI14" s="390"/>
      <c r="BJ14" s="390">
        <v>2</v>
      </c>
      <c r="BK14" s="385">
        <f>SUM(BE14:BJ14)</f>
        <v>2</v>
      </c>
      <c r="BL14" s="390"/>
      <c r="BM14" s="390"/>
      <c r="BN14" s="390"/>
      <c r="BO14" s="390"/>
      <c r="BP14" s="390"/>
      <c r="BQ14" s="390"/>
      <c r="BR14" s="381"/>
      <c r="BS14" s="424">
        <f t="shared" si="6"/>
        <v>60</v>
      </c>
      <c r="BT14" s="425"/>
      <c r="BU14" s="439">
        <f t="shared" si="7"/>
        <v>60</v>
      </c>
    </row>
    <row r="15" spans="1:81" ht="22.5" x14ac:dyDescent="0.45">
      <c r="A15" s="145">
        <v>9</v>
      </c>
      <c r="B15" s="10" t="s">
        <v>73</v>
      </c>
      <c r="C15" s="90">
        <v>1345</v>
      </c>
      <c r="D15" s="90" t="s">
        <v>110</v>
      </c>
      <c r="E15" s="227">
        <v>102</v>
      </c>
      <c r="F15" s="105" t="s">
        <v>128</v>
      </c>
      <c r="G15" s="72">
        <v>2</v>
      </c>
      <c r="H15" s="390"/>
      <c r="I15" s="390"/>
      <c r="J15" s="390"/>
      <c r="K15" s="390"/>
      <c r="L15" s="390"/>
      <c r="M15" s="390">
        <v>2</v>
      </c>
      <c r="N15" s="377">
        <f t="shared" si="8"/>
        <v>2</v>
      </c>
      <c r="O15" s="390"/>
      <c r="P15" s="390"/>
      <c r="Q15" s="390"/>
      <c r="R15" s="390"/>
      <c r="S15" s="390"/>
      <c r="T15" s="390">
        <v>2</v>
      </c>
      <c r="U15" s="377">
        <f t="shared" si="0"/>
        <v>2</v>
      </c>
      <c r="V15" s="390"/>
      <c r="W15" s="390">
        <v>8</v>
      </c>
      <c r="X15" s="390">
        <v>8</v>
      </c>
      <c r="Y15" s="390"/>
      <c r="Z15" s="390">
        <v>2</v>
      </c>
      <c r="AA15" s="390">
        <v>2</v>
      </c>
      <c r="AB15" s="377">
        <f t="shared" si="1"/>
        <v>20</v>
      </c>
      <c r="AC15" s="390"/>
      <c r="AD15" s="390"/>
      <c r="AE15" s="390"/>
      <c r="AF15" s="390"/>
      <c r="AG15" s="390">
        <v>4</v>
      </c>
      <c r="AH15" s="390">
        <v>4</v>
      </c>
      <c r="AI15" s="377">
        <f t="shared" si="2"/>
        <v>8</v>
      </c>
      <c r="AJ15" s="390"/>
      <c r="AK15" s="390"/>
      <c r="AL15" s="390">
        <v>1</v>
      </c>
      <c r="AM15" s="390"/>
      <c r="AN15" s="390">
        <v>2</v>
      </c>
      <c r="AO15" s="390">
        <v>2</v>
      </c>
      <c r="AP15" s="377">
        <f>+AO15+AN15+AM15+AL15+AK15+AJ15</f>
        <v>5</v>
      </c>
      <c r="AQ15" s="390"/>
      <c r="AR15" s="390">
        <v>3</v>
      </c>
      <c r="AS15" s="390"/>
      <c r="AT15" s="390"/>
      <c r="AU15" s="390">
        <v>2</v>
      </c>
      <c r="AV15" s="390">
        <v>2</v>
      </c>
      <c r="AW15" s="377">
        <f>+AV15+AU15+AT15+AS15+AR15+AQ15</f>
        <v>7</v>
      </c>
      <c r="AX15" s="390"/>
      <c r="AY15" s="390"/>
      <c r="AZ15" s="390">
        <v>6</v>
      </c>
      <c r="BA15" s="390"/>
      <c r="BB15" s="390">
        <v>2</v>
      </c>
      <c r="BC15" s="390">
        <v>2</v>
      </c>
      <c r="BD15" s="385">
        <f t="shared" si="4"/>
        <v>10</v>
      </c>
      <c r="BE15" s="390"/>
      <c r="BF15" s="390"/>
      <c r="BG15" s="390"/>
      <c r="BH15" s="390"/>
      <c r="BI15" s="390"/>
      <c r="BJ15" s="390">
        <v>2</v>
      </c>
      <c r="BK15" s="385">
        <f>SUM(BF15:BJ15)</f>
        <v>2</v>
      </c>
      <c r="BL15" s="390"/>
      <c r="BM15" s="390"/>
      <c r="BN15" s="390"/>
      <c r="BO15" s="390"/>
      <c r="BP15" s="390">
        <v>2</v>
      </c>
      <c r="BQ15" s="390"/>
      <c r="BR15" s="381">
        <f>SUM(BL15:BQ15)</f>
        <v>2</v>
      </c>
      <c r="BS15" s="424">
        <f t="shared" si="6"/>
        <v>60</v>
      </c>
      <c r="BT15" s="425">
        <v>2</v>
      </c>
      <c r="BU15" s="439">
        <f t="shared" si="7"/>
        <v>58</v>
      </c>
    </row>
    <row r="16" spans="1:81" ht="22.5" x14ac:dyDescent="0.45">
      <c r="A16" s="130">
        <v>10</v>
      </c>
      <c r="B16" s="10" t="s">
        <v>99</v>
      </c>
      <c r="C16" s="90">
        <v>2500</v>
      </c>
      <c r="D16" s="90" t="s">
        <v>110</v>
      </c>
      <c r="E16" s="166">
        <v>26</v>
      </c>
      <c r="F16" s="105" t="s">
        <v>128</v>
      </c>
      <c r="G16" s="73">
        <v>2</v>
      </c>
      <c r="H16" s="390">
        <v>1</v>
      </c>
      <c r="I16" s="390"/>
      <c r="J16" s="390">
        <v>6</v>
      </c>
      <c r="K16" s="390">
        <v>1</v>
      </c>
      <c r="L16" s="390"/>
      <c r="M16" s="390">
        <v>2</v>
      </c>
      <c r="N16" s="377">
        <f t="shared" si="8"/>
        <v>10</v>
      </c>
      <c r="O16" s="390"/>
      <c r="P16" s="390"/>
      <c r="Q16" s="390"/>
      <c r="R16" s="390"/>
      <c r="S16" s="390"/>
      <c r="T16" s="390"/>
      <c r="U16" s="377">
        <f t="shared" si="0"/>
        <v>0</v>
      </c>
      <c r="V16" s="390"/>
      <c r="W16" s="390"/>
      <c r="X16" s="390"/>
      <c r="Y16" s="390"/>
      <c r="Z16" s="390"/>
      <c r="AA16" s="390">
        <v>2</v>
      </c>
      <c r="AB16" s="377">
        <f t="shared" si="1"/>
        <v>2</v>
      </c>
      <c r="AC16" s="390">
        <v>1</v>
      </c>
      <c r="AD16" s="390">
        <v>8</v>
      </c>
      <c r="AE16" s="390">
        <v>8</v>
      </c>
      <c r="AF16" s="390"/>
      <c r="AG16" s="390">
        <v>2</v>
      </c>
      <c r="AH16" s="390"/>
      <c r="AI16" s="385">
        <f t="shared" si="2"/>
        <v>19</v>
      </c>
      <c r="AJ16" s="390"/>
      <c r="AK16" s="390"/>
      <c r="AL16" s="390"/>
      <c r="AM16" s="390"/>
      <c r="AN16" s="390"/>
      <c r="AO16" s="390"/>
      <c r="AP16" s="377"/>
      <c r="AQ16" s="390">
        <v>1</v>
      </c>
      <c r="AR16" s="390">
        <v>6</v>
      </c>
      <c r="AS16" s="390">
        <v>6</v>
      </c>
      <c r="AT16" s="390"/>
      <c r="AU16" s="390">
        <v>2</v>
      </c>
      <c r="AV16" s="390"/>
      <c r="AW16" s="377">
        <f>+AV16+AU16+AT16+AS16+AR16+AQ16</f>
        <v>15</v>
      </c>
      <c r="AX16" s="390"/>
      <c r="AY16" s="390"/>
      <c r="AZ16" s="390"/>
      <c r="BA16" s="390"/>
      <c r="BB16" s="390"/>
      <c r="BC16" s="390"/>
      <c r="BD16" s="385"/>
      <c r="BE16" s="390"/>
      <c r="BF16" s="390"/>
      <c r="BG16" s="390"/>
      <c r="BH16" s="390"/>
      <c r="BI16" s="390"/>
      <c r="BJ16" s="390"/>
      <c r="BK16" s="385"/>
      <c r="BL16" s="390"/>
      <c r="BM16" s="390"/>
      <c r="BN16" s="390"/>
      <c r="BO16" s="390"/>
      <c r="BP16" s="390"/>
      <c r="BQ16" s="390"/>
      <c r="BR16" s="381"/>
      <c r="BS16" s="424">
        <f t="shared" si="6"/>
        <v>48</v>
      </c>
      <c r="BT16" s="425"/>
      <c r="BU16" s="439">
        <f t="shared" si="7"/>
        <v>48</v>
      </c>
    </row>
    <row r="17" spans="1:73" ht="22.5" x14ac:dyDescent="0.45">
      <c r="A17" s="130">
        <v>11</v>
      </c>
      <c r="B17" s="10" t="s">
        <v>95</v>
      </c>
      <c r="C17" s="90">
        <v>2378</v>
      </c>
      <c r="D17" s="90" t="s">
        <v>109</v>
      </c>
      <c r="E17" s="166">
        <v>130</v>
      </c>
      <c r="F17" s="105" t="s">
        <v>128</v>
      </c>
      <c r="G17" s="72">
        <v>2</v>
      </c>
      <c r="H17" s="390"/>
      <c r="I17" s="390">
        <v>10</v>
      </c>
      <c r="J17" s="390"/>
      <c r="K17" s="390"/>
      <c r="L17" s="390">
        <v>2</v>
      </c>
      <c r="M17" s="390">
        <v>2</v>
      </c>
      <c r="N17" s="377">
        <f t="shared" si="8"/>
        <v>14</v>
      </c>
      <c r="O17" s="390"/>
      <c r="P17" s="390"/>
      <c r="Q17" s="390"/>
      <c r="R17" s="390"/>
      <c r="S17" s="390"/>
      <c r="T17" s="390">
        <v>2</v>
      </c>
      <c r="U17" s="377">
        <f t="shared" si="0"/>
        <v>2</v>
      </c>
      <c r="V17" s="390"/>
      <c r="W17" s="390"/>
      <c r="X17" s="390"/>
      <c r="Y17" s="390"/>
      <c r="Z17" s="390"/>
      <c r="AA17" s="390">
        <v>2</v>
      </c>
      <c r="AB17" s="377">
        <v>2</v>
      </c>
      <c r="AC17" s="390"/>
      <c r="AD17" s="390"/>
      <c r="AE17" s="390"/>
      <c r="AF17" s="390"/>
      <c r="AG17" s="390"/>
      <c r="AH17" s="390">
        <v>4</v>
      </c>
      <c r="AI17" s="385">
        <f t="shared" si="2"/>
        <v>4</v>
      </c>
      <c r="AJ17" s="390">
        <v>1</v>
      </c>
      <c r="AK17" s="390">
        <v>5</v>
      </c>
      <c r="AL17" s="390"/>
      <c r="AM17" s="390"/>
      <c r="AN17" s="390">
        <v>2</v>
      </c>
      <c r="AO17" s="390">
        <v>2</v>
      </c>
      <c r="AP17" s="377">
        <f>+AO17+AN17+AM17+AL17+AK17+AJ17</f>
        <v>10</v>
      </c>
      <c r="AQ17" s="390"/>
      <c r="AR17" s="390">
        <v>4</v>
      </c>
      <c r="AS17" s="390">
        <v>2</v>
      </c>
      <c r="AT17" s="390"/>
      <c r="AU17" s="390">
        <v>2</v>
      </c>
      <c r="AV17" s="390">
        <v>2</v>
      </c>
      <c r="AW17" s="377">
        <f>+AV17+AU17+AT17+AS17+AR17+AQ17</f>
        <v>10</v>
      </c>
      <c r="AX17" s="390"/>
      <c r="AY17" s="390"/>
      <c r="AZ17" s="390"/>
      <c r="BA17" s="390"/>
      <c r="BB17" s="390"/>
      <c r="BC17" s="390">
        <v>2</v>
      </c>
      <c r="BD17" s="385">
        <f>SUM(AX17:BC17)</f>
        <v>2</v>
      </c>
      <c r="BE17" s="390"/>
      <c r="BF17" s="390"/>
      <c r="BG17" s="390"/>
      <c r="BH17" s="390"/>
      <c r="BI17" s="390"/>
      <c r="BJ17" s="390"/>
      <c r="BK17" s="385"/>
      <c r="BL17" s="390"/>
      <c r="BM17" s="390"/>
      <c r="BN17" s="390"/>
      <c r="BO17" s="390"/>
      <c r="BP17" s="390"/>
      <c r="BQ17" s="390"/>
      <c r="BR17" s="391"/>
      <c r="BS17" s="424">
        <f t="shared" si="6"/>
        <v>46</v>
      </c>
      <c r="BT17" s="425"/>
      <c r="BU17" s="439">
        <f t="shared" si="7"/>
        <v>46</v>
      </c>
    </row>
    <row r="18" spans="1:73" ht="22.5" x14ac:dyDescent="0.45">
      <c r="A18" s="145">
        <v>12</v>
      </c>
      <c r="B18" s="10" t="s">
        <v>72</v>
      </c>
      <c r="C18" s="90">
        <v>1335</v>
      </c>
      <c r="D18" s="90" t="s">
        <v>109</v>
      </c>
      <c r="E18" s="166">
        <v>103</v>
      </c>
      <c r="F18" s="105" t="s">
        <v>128</v>
      </c>
      <c r="G18" s="72">
        <v>2</v>
      </c>
      <c r="H18" s="390">
        <v>1</v>
      </c>
      <c r="I18" s="390"/>
      <c r="J18" s="390">
        <v>1</v>
      </c>
      <c r="K18" s="390"/>
      <c r="L18" s="390"/>
      <c r="M18" s="390">
        <v>2</v>
      </c>
      <c r="N18" s="377">
        <f t="shared" si="8"/>
        <v>4</v>
      </c>
      <c r="O18" s="390"/>
      <c r="P18" s="390"/>
      <c r="Q18" s="390"/>
      <c r="R18" s="390"/>
      <c r="S18" s="390">
        <v>2</v>
      </c>
      <c r="T18" s="390">
        <v>2</v>
      </c>
      <c r="U18" s="377">
        <f t="shared" si="0"/>
        <v>4</v>
      </c>
      <c r="V18" s="390"/>
      <c r="W18" s="390"/>
      <c r="X18" s="390"/>
      <c r="Y18" s="390"/>
      <c r="Z18" s="390"/>
      <c r="AA18" s="390">
        <v>2</v>
      </c>
      <c r="AB18" s="377">
        <f>+AA18+Z18+Y18+X18+W18+V18</f>
        <v>2</v>
      </c>
      <c r="AC18" s="390"/>
      <c r="AD18" s="390"/>
      <c r="AE18" s="390"/>
      <c r="AF18" s="390"/>
      <c r="AG18" s="390"/>
      <c r="AH18" s="390">
        <v>4</v>
      </c>
      <c r="AI18" s="385">
        <f t="shared" si="2"/>
        <v>4</v>
      </c>
      <c r="AJ18" s="390"/>
      <c r="AK18" s="390"/>
      <c r="AL18" s="390"/>
      <c r="AM18" s="390"/>
      <c r="AN18" s="390"/>
      <c r="AO18" s="390">
        <v>2</v>
      </c>
      <c r="AP18" s="377">
        <f>+AO18+AN18+AM18+AL18+AK18+AJ18</f>
        <v>2</v>
      </c>
      <c r="AQ18" s="390"/>
      <c r="AR18" s="390">
        <v>2</v>
      </c>
      <c r="AS18" s="390"/>
      <c r="AT18" s="390"/>
      <c r="AU18" s="390">
        <v>2</v>
      </c>
      <c r="AV18" s="390">
        <v>2</v>
      </c>
      <c r="AW18" s="385">
        <f>+AV18+AU18+AT18+AS18+AR18+AQ18</f>
        <v>6</v>
      </c>
      <c r="AX18" s="390"/>
      <c r="AY18" s="390">
        <v>2</v>
      </c>
      <c r="AZ18" s="390"/>
      <c r="BA18" s="390">
        <v>1</v>
      </c>
      <c r="BB18" s="390">
        <v>2</v>
      </c>
      <c r="BC18" s="390">
        <v>2</v>
      </c>
      <c r="BD18" s="385">
        <f>SUM(AX18:BC18)</f>
        <v>7</v>
      </c>
      <c r="BE18" s="390"/>
      <c r="BF18" s="390"/>
      <c r="BG18" s="390">
        <v>2</v>
      </c>
      <c r="BH18" s="390"/>
      <c r="BI18" s="390">
        <v>2</v>
      </c>
      <c r="BJ18" s="390">
        <v>2</v>
      </c>
      <c r="BK18" s="385">
        <f>SUM(BE18:BJ18)</f>
        <v>6</v>
      </c>
      <c r="BL18" s="390">
        <v>1</v>
      </c>
      <c r="BM18" s="390"/>
      <c r="BN18" s="390">
        <v>6</v>
      </c>
      <c r="BO18" s="390">
        <v>1</v>
      </c>
      <c r="BP18" s="390">
        <v>2</v>
      </c>
      <c r="BQ18" s="390"/>
      <c r="BR18" s="381">
        <f>SUM(BL18:BQ18)</f>
        <v>10</v>
      </c>
      <c r="BS18" s="424">
        <f t="shared" si="6"/>
        <v>47</v>
      </c>
      <c r="BT18" s="425">
        <v>2</v>
      </c>
      <c r="BU18" s="439">
        <f t="shared" si="7"/>
        <v>45</v>
      </c>
    </row>
    <row r="19" spans="1:73" ht="22.5" x14ac:dyDescent="0.45">
      <c r="A19" s="130">
        <v>13</v>
      </c>
      <c r="B19" s="10" t="s">
        <v>92</v>
      </c>
      <c r="C19" s="90">
        <v>1346</v>
      </c>
      <c r="D19" s="90" t="s">
        <v>109</v>
      </c>
      <c r="E19" s="166">
        <v>119</v>
      </c>
      <c r="F19" s="105" t="s">
        <v>128</v>
      </c>
      <c r="G19" s="72">
        <v>2</v>
      </c>
      <c r="H19" s="390"/>
      <c r="I19" s="390">
        <v>3</v>
      </c>
      <c r="J19" s="390"/>
      <c r="K19" s="390"/>
      <c r="L19" s="390"/>
      <c r="M19" s="390">
        <v>2</v>
      </c>
      <c r="N19" s="377">
        <f t="shared" si="8"/>
        <v>5</v>
      </c>
      <c r="O19" s="390">
        <v>1</v>
      </c>
      <c r="P19" s="390"/>
      <c r="Q19" s="390">
        <v>6</v>
      </c>
      <c r="R19" s="390">
        <v>1</v>
      </c>
      <c r="S19" s="390"/>
      <c r="T19" s="390"/>
      <c r="U19" s="377">
        <f t="shared" si="0"/>
        <v>8</v>
      </c>
      <c r="V19" s="390">
        <v>1</v>
      </c>
      <c r="W19" s="390"/>
      <c r="X19" s="390"/>
      <c r="Y19" s="390"/>
      <c r="Z19" s="390"/>
      <c r="AA19" s="390">
        <v>2</v>
      </c>
      <c r="AB19" s="377">
        <f>+AA19+Z19+Y19+X19+W19+V19</f>
        <v>3</v>
      </c>
      <c r="AC19" s="390">
        <v>1</v>
      </c>
      <c r="AD19" s="390">
        <v>8</v>
      </c>
      <c r="AE19" s="390">
        <v>8</v>
      </c>
      <c r="AF19" s="390"/>
      <c r="AG19" s="390">
        <v>2</v>
      </c>
      <c r="AH19" s="390"/>
      <c r="AI19" s="377">
        <f t="shared" si="2"/>
        <v>19</v>
      </c>
      <c r="AJ19" s="390"/>
      <c r="AK19" s="390"/>
      <c r="AL19" s="390"/>
      <c r="AM19" s="390"/>
      <c r="AN19" s="390"/>
      <c r="AO19" s="390"/>
      <c r="AP19" s="377"/>
      <c r="AQ19" s="390"/>
      <c r="AR19" s="390"/>
      <c r="AS19" s="390"/>
      <c r="AT19" s="390"/>
      <c r="AU19" s="390"/>
      <c r="AV19" s="390"/>
      <c r="AW19" s="377"/>
      <c r="AX19" s="390"/>
      <c r="AY19" s="390"/>
      <c r="AZ19" s="390"/>
      <c r="BA19" s="390"/>
      <c r="BB19" s="390"/>
      <c r="BC19" s="390"/>
      <c r="BD19" s="385"/>
      <c r="BE19" s="390"/>
      <c r="BF19" s="390"/>
      <c r="BG19" s="390"/>
      <c r="BH19" s="390"/>
      <c r="BI19" s="390"/>
      <c r="BJ19" s="390"/>
      <c r="BK19" s="385"/>
      <c r="BL19" s="390">
        <v>1</v>
      </c>
      <c r="BM19" s="390"/>
      <c r="BN19" s="390"/>
      <c r="BO19" s="390"/>
      <c r="BP19" s="390">
        <v>2</v>
      </c>
      <c r="BQ19" s="390"/>
      <c r="BR19" s="381">
        <f>SUM(BL19:BQ19)</f>
        <v>3</v>
      </c>
      <c r="BS19" s="424">
        <f t="shared" si="6"/>
        <v>40</v>
      </c>
      <c r="BT19" s="425"/>
      <c r="BU19" s="439">
        <f t="shared" si="7"/>
        <v>40</v>
      </c>
    </row>
    <row r="20" spans="1:73" ht="22.5" x14ac:dyDescent="0.45">
      <c r="A20" s="130">
        <v>14</v>
      </c>
      <c r="B20" s="26" t="s">
        <v>85</v>
      </c>
      <c r="C20" s="90" t="s">
        <v>117</v>
      </c>
      <c r="D20" s="90" t="s">
        <v>110</v>
      </c>
      <c r="E20" s="166">
        <v>100</v>
      </c>
      <c r="F20" s="105" t="s">
        <v>128</v>
      </c>
      <c r="G20" s="72">
        <v>2</v>
      </c>
      <c r="H20" s="390"/>
      <c r="I20" s="390"/>
      <c r="J20" s="390">
        <v>4</v>
      </c>
      <c r="K20" s="390"/>
      <c r="L20" s="390">
        <v>2</v>
      </c>
      <c r="M20" s="390">
        <v>2</v>
      </c>
      <c r="N20" s="377">
        <f t="shared" si="8"/>
        <v>8</v>
      </c>
      <c r="O20" s="390"/>
      <c r="P20" s="390"/>
      <c r="Q20" s="390"/>
      <c r="R20" s="390"/>
      <c r="S20" s="390"/>
      <c r="T20" s="390"/>
      <c r="U20" s="377">
        <f t="shared" si="0"/>
        <v>0</v>
      </c>
      <c r="V20" s="390"/>
      <c r="W20" s="390">
        <v>5</v>
      </c>
      <c r="X20" s="390">
        <v>1</v>
      </c>
      <c r="Y20" s="390"/>
      <c r="Z20" s="390">
        <v>2</v>
      </c>
      <c r="AA20" s="390">
        <v>2</v>
      </c>
      <c r="AB20" s="377">
        <f>+AA20+Z20+Y20+X20+W20+V20</f>
        <v>10</v>
      </c>
      <c r="AC20" s="390"/>
      <c r="AD20" s="390"/>
      <c r="AE20" s="390"/>
      <c r="AF20" s="390"/>
      <c r="AG20" s="390"/>
      <c r="AH20" s="390"/>
      <c r="AI20" s="377"/>
      <c r="AJ20" s="390"/>
      <c r="AK20" s="390">
        <v>2</v>
      </c>
      <c r="AL20" s="390">
        <v>5</v>
      </c>
      <c r="AM20" s="390"/>
      <c r="AN20" s="390"/>
      <c r="AO20" s="390">
        <v>2</v>
      </c>
      <c r="AP20" s="377">
        <f>+AO20+AN20+AM20+AL20+AK20+AJ20</f>
        <v>9</v>
      </c>
      <c r="AQ20" s="390">
        <v>1</v>
      </c>
      <c r="AR20" s="390">
        <v>1</v>
      </c>
      <c r="AS20" s="390"/>
      <c r="AT20" s="390"/>
      <c r="AU20" s="390"/>
      <c r="AV20" s="390"/>
      <c r="AW20" s="377">
        <f>+AV20+AU20+AT20+AS20+AR20+AQ20</f>
        <v>2</v>
      </c>
      <c r="AX20" s="390"/>
      <c r="AY20" s="390"/>
      <c r="AZ20" s="390"/>
      <c r="BA20" s="390"/>
      <c r="BB20" s="390"/>
      <c r="BC20" s="390"/>
      <c r="BD20" s="385"/>
      <c r="BE20" s="390">
        <v>1</v>
      </c>
      <c r="BF20" s="390"/>
      <c r="BG20" s="390"/>
      <c r="BH20" s="390"/>
      <c r="BI20" s="390"/>
      <c r="BJ20" s="390">
        <v>2</v>
      </c>
      <c r="BK20" s="385">
        <f>SUM(BE20:BJ20)</f>
        <v>3</v>
      </c>
      <c r="BL20" s="390"/>
      <c r="BM20" s="390"/>
      <c r="BN20" s="390"/>
      <c r="BO20" s="390"/>
      <c r="BP20" s="390"/>
      <c r="BQ20" s="390"/>
      <c r="BR20" s="391"/>
      <c r="BS20" s="424">
        <f t="shared" si="6"/>
        <v>34</v>
      </c>
      <c r="BT20" s="425"/>
      <c r="BU20" s="439">
        <f t="shared" si="7"/>
        <v>34</v>
      </c>
    </row>
    <row r="21" spans="1:73" ht="22.5" x14ac:dyDescent="0.45">
      <c r="A21" s="145">
        <v>15</v>
      </c>
      <c r="B21" s="10" t="s">
        <v>88</v>
      </c>
      <c r="C21" s="90">
        <v>1893</v>
      </c>
      <c r="D21" s="90" t="s">
        <v>110</v>
      </c>
      <c r="E21" s="166">
        <v>108</v>
      </c>
      <c r="F21" s="105" t="s">
        <v>128</v>
      </c>
      <c r="G21" s="72">
        <v>2</v>
      </c>
      <c r="H21" s="390"/>
      <c r="I21" s="390">
        <v>1</v>
      </c>
      <c r="J21" s="390">
        <v>2</v>
      </c>
      <c r="K21" s="390"/>
      <c r="L21" s="390"/>
      <c r="M21" s="390">
        <v>2</v>
      </c>
      <c r="N21" s="377">
        <f t="shared" si="8"/>
        <v>5</v>
      </c>
      <c r="O21" s="390"/>
      <c r="P21" s="390">
        <v>4</v>
      </c>
      <c r="Q21" s="390">
        <v>4</v>
      </c>
      <c r="R21" s="390"/>
      <c r="S21" s="390">
        <v>2</v>
      </c>
      <c r="T21" s="390">
        <v>2</v>
      </c>
      <c r="U21" s="377">
        <f t="shared" si="0"/>
        <v>12</v>
      </c>
      <c r="V21" s="390"/>
      <c r="W21" s="390"/>
      <c r="X21" s="390"/>
      <c r="Y21" s="390"/>
      <c r="Z21" s="390"/>
      <c r="AA21" s="390">
        <v>2</v>
      </c>
      <c r="AB21" s="377">
        <f>+AA21+Z21+Y21+X21+W21+V21</f>
        <v>2</v>
      </c>
      <c r="AC21" s="390"/>
      <c r="AD21" s="390">
        <v>2</v>
      </c>
      <c r="AE21" s="390">
        <v>2</v>
      </c>
      <c r="AF21" s="390"/>
      <c r="AG21" s="390">
        <v>2</v>
      </c>
      <c r="AH21" s="390"/>
      <c r="AI21" s="377">
        <f>+AH21+AG21+AF21+AE21+AD21+AC21</f>
        <v>6</v>
      </c>
      <c r="AJ21" s="390"/>
      <c r="AK21" s="390"/>
      <c r="AL21" s="390"/>
      <c r="AM21" s="390"/>
      <c r="AN21" s="390"/>
      <c r="AO21" s="390"/>
      <c r="AP21" s="377"/>
      <c r="AQ21" s="390"/>
      <c r="AR21" s="390"/>
      <c r="AS21" s="390"/>
      <c r="AT21" s="390"/>
      <c r="AU21" s="390"/>
      <c r="AV21" s="390"/>
      <c r="AW21" s="377"/>
      <c r="AX21" s="390"/>
      <c r="AY21" s="390"/>
      <c r="AZ21" s="390"/>
      <c r="BA21" s="390"/>
      <c r="BB21" s="390"/>
      <c r="BC21" s="390"/>
      <c r="BD21" s="385">
        <f>SUM(AX21:BC21)</f>
        <v>0</v>
      </c>
      <c r="BE21" s="390"/>
      <c r="BF21" s="390"/>
      <c r="BG21" s="390"/>
      <c r="BH21" s="390"/>
      <c r="BI21" s="390"/>
      <c r="BJ21" s="390"/>
      <c r="BK21" s="385"/>
      <c r="BL21" s="390"/>
      <c r="BM21" s="390"/>
      <c r="BN21" s="390"/>
      <c r="BO21" s="390"/>
      <c r="BP21" s="390"/>
      <c r="BQ21" s="390"/>
      <c r="BR21" s="391"/>
      <c r="BS21" s="424">
        <f t="shared" si="6"/>
        <v>27</v>
      </c>
      <c r="BT21" s="425"/>
      <c r="BU21" s="439">
        <f t="shared" si="7"/>
        <v>27</v>
      </c>
    </row>
    <row r="22" spans="1:73" ht="22.5" x14ac:dyDescent="0.45">
      <c r="A22" s="145">
        <v>16</v>
      </c>
      <c r="B22" s="10" t="s">
        <v>173</v>
      </c>
      <c r="C22" s="90">
        <v>5931</v>
      </c>
      <c r="D22" s="90" t="s">
        <v>111</v>
      </c>
      <c r="E22" s="166">
        <v>63</v>
      </c>
      <c r="F22" s="105" t="s">
        <v>128</v>
      </c>
      <c r="G22" s="72"/>
      <c r="H22" s="390"/>
      <c r="I22" s="390"/>
      <c r="J22" s="390"/>
      <c r="K22" s="390"/>
      <c r="L22" s="390"/>
      <c r="M22" s="390"/>
      <c r="N22" s="377"/>
      <c r="O22" s="390"/>
      <c r="P22" s="390"/>
      <c r="Q22" s="390"/>
      <c r="R22" s="390"/>
      <c r="S22" s="390"/>
      <c r="T22" s="390"/>
      <c r="U22" s="377"/>
      <c r="V22" s="390"/>
      <c r="W22" s="390"/>
      <c r="X22" s="390"/>
      <c r="Y22" s="390"/>
      <c r="Z22" s="390"/>
      <c r="AA22" s="390"/>
      <c r="AB22" s="377"/>
      <c r="AC22" s="390"/>
      <c r="AD22" s="390"/>
      <c r="AE22" s="390"/>
      <c r="AF22" s="390"/>
      <c r="AG22" s="390"/>
      <c r="AH22" s="390"/>
      <c r="AI22" s="377"/>
      <c r="AJ22" s="390"/>
      <c r="AK22" s="390"/>
      <c r="AL22" s="390"/>
      <c r="AM22" s="390"/>
      <c r="AN22" s="390"/>
      <c r="AO22" s="390"/>
      <c r="AP22" s="377"/>
      <c r="AQ22" s="390"/>
      <c r="AR22" s="390">
        <v>10</v>
      </c>
      <c r="AS22" s="390">
        <v>10</v>
      </c>
      <c r="AT22" s="390"/>
      <c r="AU22" s="390">
        <v>2</v>
      </c>
      <c r="AV22" s="390"/>
      <c r="AW22" s="377">
        <f>+AV22+AU22+AT22+AS22+AR22+AQ22</f>
        <v>22</v>
      </c>
      <c r="AX22" s="390"/>
      <c r="AY22" s="390"/>
      <c r="AZ22" s="390"/>
      <c r="BA22" s="390"/>
      <c r="BB22" s="390"/>
      <c r="BC22" s="390"/>
      <c r="BD22" s="385"/>
      <c r="BE22" s="390"/>
      <c r="BF22" s="390"/>
      <c r="BG22" s="390"/>
      <c r="BH22" s="390"/>
      <c r="BI22" s="390"/>
      <c r="BJ22" s="390"/>
      <c r="BK22" s="385"/>
      <c r="BL22" s="390"/>
      <c r="BM22" s="390"/>
      <c r="BN22" s="390">
        <v>1</v>
      </c>
      <c r="BO22" s="390"/>
      <c r="BP22" s="390">
        <v>2</v>
      </c>
      <c r="BQ22" s="390"/>
      <c r="BR22" s="381">
        <f>SUM(BL22:BQ22)</f>
        <v>3</v>
      </c>
      <c r="BS22" s="424">
        <f t="shared" si="6"/>
        <v>25</v>
      </c>
      <c r="BT22" s="425"/>
      <c r="BU22" s="439">
        <f t="shared" si="7"/>
        <v>25</v>
      </c>
    </row>
    <row r="23" spans="1:73" ht="22.5" x14ac:dyDescent="0.45">
      <c r="A23" s="130">
        <v>17</v>
      </c>
      <c r="B23" s="10" t="s">
        <v>183</v>
      </c>
      <c r="C23" s="89">
        <v>3778</v>
      </c>
      <c r="D23" s="89" t="s">
        <v>112</v>
      </c>
      <c r="E23" s="166">
        <v>135</v>
      </c>
      <c r="F23" s="105" t="s">
        <v>128</v>
      </c>
      <c r="G23" s="72"/>
      <c r="H23" s="390"/>
      <c r="I23" s="390"/>
      <c r="J23" s="390"/>
      <c r="K23" s="390"/>
      <c r="L23" s="390"/>
      <c r="M23" s="390"/>
      <c r="N23" s="377"/>
      <c r="O23" s="390"/>
      <c r="P23" s="390"/>
      <c r="Q23" s="390"/>
      <c r="R23" s="390"/>
      <c r="S23" s="390"/>
      <c r="T23" s="390"/>
      <c r="U23" s="377"/>
      <c r="V23" s="390"/>
      <c r="W23" s="390"/>
      <c r="X23" s="390"/>
      <c r="Y23" s="390"/>
      <c r="Z23" s="390"/>
      <c r="AA23" s="390"/>
      <c r="AB23" s="377"/>
      <c r="AC23" s="390"/>
      <c r="AD23" s="390"/>
      <c r="AE23" s="390"/>
      <c r="AF23" s="390"/>
      <c r="AG23" s="390"/>
      <c r="AH23" s="390"/>
      <c r="AI23" s="385"/>
      <c r="AJ23" s="390"/>
      <c r="AK23" s="390"/>
      <c r="AL23" s="390"/>
      <c r="AM23" s="390"/>
      <c r="AN23" s="390"/>
      <c r="AO23" s="390"/>
      <c r="AP23" s="377"/>
      <c r="AQ23" s="390"/>
      <c r="AR23" s="390"/>
      <c r="AS23" s="390"/>
      <c r="AT23" s="390"/>
      <c r="AU23" s="390"/>
      <c r="AV23" s="390"/>
      <c r="AW23" s="385"/>
      <c r="AX23" s="390"/>
      <c r="AY23" s="390">
        <v>5</v>
      </c>
      <c r="AZ23" s="390">
        <v>4</v>
      </c>
      <c r="BA23" s="390"/>
      <c r="BB23" s="390">
        <v>2</v>
      </c>
      <c r="BC23" s="390">
        <v>2</v>
      </c>
      <c r="BD23" s="385">
        <f>SUM(AX23:BC23)</f>
        <v>13</v>
      </c>
      <c r="BE23" s="390"/>
      <c r="BF23" s="390">
        <v>2</v>
      </c>
      <c r="BG23" s="390"/>
      <c r="BH23" s="390"/>
      <c r="BI23" s="390"/>
      <c r="BJ23" s="390"/>
      <c r="BK23" s="385">
        <f>SUM(BE23:BJ23)</f>
        <v>2</v>
      </c>
      <c r="BL23" s="390"/>
      <c r="BM23" s="390">
        <v>10</v>
      </c>
      <c r="BN23" s="390"/>
      <c r="BO23" s="390"/>
      <c r="BP23" s="390"/>
      <c r="BQ23" s="390"/>
      <c r="BR23" s="391">
        <f>SUM(BL23:BQ23)</f>
        <v>10</v>
      </c>
      <c r="BS23" s="424">
        <f t="shared" si="6"/>
        <v>25</v>
      </c>
      <c r="BT23" s="425"/>
      <c r="BU23" s="439">
        <f t="shared" si="7"/>
        <v>25</v>
      </c>
    </row>
    <row r="24" spans="1:73" ht="22.5" x14ac:dyDescent="0.45">
      <c r="A24" s="130">
        <v>18</v>
      </c>
      <c r="B24" s="10" t="s">
        <v>136</v>
      </c>
      <c r="C24" s="89">
        <v>5899</v>
      </c>
      <c r="D24" s="89" t="s">
        <v>109</v>
      </c>
      <c r="E24" s="166">
        <v>125</v>
      </c>
      <c r="F24" s="105" t="s">
        <v>128</v>
      </c>
      <c r="G24" s="72"/>
      <c r="H24" s="390"/>
      <c r="I24" s="390">
        <v>5</v>
      </c>
      <c r="J24" s="390">
        <v>3</v>
      </c>
      <c r="K24" s="390"/>
      <c r="L24" s="390"/>
      <c r="M24" s="390">
        <v>2</v>
      </c>
      <c r="N24" s="377">
        <f>+H24+I24+J24+K24+L24+M24</f>
        <v>10</v>
      </c>
      <c r="O24" s="390"/>
      <c r="P24" s="390"/>
      <c r="Q24" s="390"/>
      <c r="R24" s="390"/>
      <c r="S24" s="390"/>
      <c r="T24" s="390"/>
      <c r="U24" s="377">
        <f>SUM(O24:T24)</f>
        <v>0</v>
      </c>
      <c r="V24" s="390"/>
      <c r="W24" s="390"/>
      <c r="X24" s="390"/>
      <c r="Y24" s="390"/>
      <c r="Z24" s="390"/>
      <c r="AA24" s="390"/>
      <c r="AB24" s="377">
        <f>+AA24+Z24+Y24+X24+W24+V24</f>
        <v>0</v>
      </c>
      <c r="AC24" s="390"/>
      <c r="AD24" s="390"/>
      <c r="AE24" s="390"/>
      <c r="AF24" s="390"/>
      <c r="AG24" s="390"/>
      <c r="AH24" s="390"/>
      <c r="AI24" s="377"/>
      <c r="AJ24" s="390"/>
      <c r="AK24" s="390"/>
      <c r="AL24" s="390"/>
      <c r="AM24" s="390"/>
      <c r="AN24" s="390"/>
      <c r="AO24" s="390"/>
      <c r="AP24" s="377"/>
      <c r="AQ24" s="390"/>
      <c r="AR24" s="390"/>
      <c r="AS24" s="390"/>
      <c r="AT24" s="390"/>
      <c r="AU24" s="390"/>
      <c r="AV24" s="390"/>
      <c r="AW24" s="385"/>
      <c r="AX24" s="390"/>
      <c r="AY24" s="390"/>
      <c r="AZ24" s="390"/>
      <c r="BA24" s="390"/>
      <c r="BB24" s="390"/>
      <c r="BC24" s="390"/>
      <c r="BD24" s="385"/>
      <c r="BE24" s="390"/>
      <c r="BF24" s="390"/>
      <c r="BG24" s="390"/>
      <c r="BH24" s="390"/>
      <c r="BI24" s="390"/>
      <c r="BJ24" s="390"/>
      <c r="BK24" s="385"/>
      <c r="BL24" s="390"/>
      <c r="BM24" s="390"/>
      <c r="BN24" s="390">
        <v>8</v>
      </c>
      <c r="BO24" s="390"/>
      <c r="BP24" s="390">
        <v>2</v>
      </c>
      <c r="BQ24" s="390"/>
      <c r="BR24" s="391">
        <f>SUM(BL24:BQ24)</f>
        <v>10</v>
      </c>
      <c r="BS24" s="424">
        <f t="shared" si="6"/>
        <v>20</v>
      </c>
      <c r="BT24" s="425"/>
      <c r="BU24" s="439">
        <f t="shared" si="7"/>
        <v>20</v>
      </c>
    </row>
    <row r="25" spans="1:73" ht="22.5" x14ac:dyDescent="0.45">
      <c r="A25" s="145">
        <v>19</v>
      </c>
      <c r="B25" s="10" t="s">
        <v>150</v>
      </c>
      <c r="C25" s="90">
        <v>2860</v>
      </c>
      <c r="D25" s="90" t="s">
        <v>112</v>
      </c>
      <c r="E25" s="166">
        <v>118</v>
      </c>
      <c r="F25" s="105" t="s">
        <v>128</v>
      </c>
      <c r="G25" s="72"/>
      <c r="H25" s="390"/>
      <c r="I25" s="390"/>
      <c r="J25" s="390"/>
      <c r="K25" s="390"/>
      <c r="L25" s="390"/>
      <c r="M25" s="390"/>
      <c r="N25" s="377"/>
      <c r="O25" s="390"/>
      <c r="P25" s="390">
        <v>8</v>
      </c>
      <c r="Q25" s="390">
        <v>8</v>
      </c>
      <c r="R25" s="390"/>
      <c r="S25" s="390">
        <v>2</v>
      </c>
      <c r="T25" s="390"/>
      <c r="U25" s="377">
        <f>SUM(O25:T25)</f>
        <v>18</v>
      </c>
      <c r="V25" s="390"/>
      <c r="W25" s="390"/>
      <c r="X25" s="390"/>
      <c r="Y25" s="390"/>
      <c r="Z25" s="390"/>
      <c r="AA25" s="390"/>
      <c r="AB25" s="377">
        <f>+AA25+Z25+Y25+X25+W25+V25</f>
        <v>0</v>
      </c>
      <c r="AC25" s="390"/>
      <c r="AD25" s="390"/>
      <c r="AE25" s="390"/>
      <c r="AF25" s="390"/>
      <c r="AG25" s="390"/>
      <c r="AH25" s="390"/>
      <c r="AI25" s="377"/>
      <c r="AJ25" s="390"/>
      <c r="AK25" s="390"/>
      <c r="AL25" s="390"/>
      <c r="AM25" s="390"/>
      <c r="AN25" s="390"/>
      <c r="AO25" s="390"/>
      <c r="AP25" s="377"/>
      <c r="AQ25" s="390"/>
      <c r="AR25" s="390"/>
      <c r="AS25" s="390"/>
      <c r="AT25" s="390"/>
      <c r="AU25" s="390"/>
      <c r="AV25" s="390"/>
      <c r="AW25" s="385"/>
      <c r="AX25" s="390"/>
      <c r="AY25" s="390"/>
      <c r="AZ25" s="390"/>
      <c r="BA25" s="390"/>
      <c r="BB25" s="390"/>
      <c r="BC25" s="390"/>
      <c r="BD25" s="385"/>
      <c r="BE25" s="390"/>
      <c r="BF25" s="390"/>
      <c r="BG25" s="390"/>
      <c r="BH25" s="390"/>
      <c r="BI25" s="390"/>
      <c r="BJ25" s="390"/>
      <c r="BK25" s="385"/>
      <c r="BL25" s="390"/>
      <c r="BM25" s="390"/>
      <c r="BN25" s="390"/>
      <c r="BO25" s="390"/>
      <c r="BP25" s="390"/>
      <c r="BQ25" s="390"/>
      <c r="BR25" s="391"/>
      <c r="BS25" s="424">
        <f t="shared" si="6"/>
        <v>18</v>
      </c>
      <c r="BT25" s="425"/>
      <c r="BU25" s="439">
        <f t="shared" si="7"/>
        <v>18</v>
      </c>
    </row>
    <row r="26" spans="1:73" ht="22.5" x14ac:dyDescent="0.45">
      <c r="A26" s="145">
        <v>20</v>
      </c>
      <c r="B26" s="10" t="s">
        <v>97</v>
      </c>
      <c r="C26" s="89">
        <v>1338</v>
      </c>
      <c r="D26" s="89" t="s">
        <v>112</v>
      </c>
      <c r="E26" s="166">
        <v>172</v>
      </c>
      <c r="F26" s="105" t="s">
        <v>128</v>
      </c>
      <c r="G26" s="72">
        <v>2</v>
      </c>
      <c r="H26" s="390">
        <v>1</v>
      </c>
      <c r="I26" s="390"/>
      <c r="J26" s="390">
        <v>8</v>
      </c>
      <c r="K26" s="390"/>
      <c r="L26" s="390">
        <v>2</v>
      </c>
      <c r="M26" s="390">
        <v>2</v>
      </c>
      <c r="N26" s="377">
        <f>+H26+I26+J26+K26+L26+M26</f>
        <v>13</v>
      </c>
      <c r="O26" s="390"/>
      <c r="P26" s="390"/>
      <c r="Q26" s="390"/>
      <c r="R26" s="390"/>
      <c r="S26" s="390"/>
      <c r="T26" s="390"/>
      <c r="U26" s="377">
        <f>SUM(O26:T26)</f>
        <v>0</v>
      </c>
      <c r="V26" s="390"/>
      <c r="W26" s="390"/>
      <c r="X26" s="390"/>
      <c r="Y26" s="390"/>
      <c r="Z26" s="390"/>
      <c r="AA26" s="390">
        <v>2</v>
      </c>
      <c r="AB26" s="377">
        <f>+AA26+Z26+Y26+X26+W26+V26</f>
        <v>2</v>
      </c>
      <c r="AC26" s="390"/>
      <c r="AD26" s="390"/>
      <c r="AE26" s="390"/>
      <c r="AF26" s="390"/>
      <c r="AG26" s="390"/>
      <c r="AH26" s="390"/>
      <c r="AI26" s="377"/>
      <c r="AJ26" s="390"/>
      <c r="AK26" s="390"/>
      <c r="AL26" s="390"/>
      <c r="AM26" s="390">
        <v>1</v>
      </c>
      <c r="AN26" s="390"/>
      <c r="AO26" s="390"/>
      <c r="AP26" s="377">
        <f>+AO26+AN26+AM26+AL26+AK26+AJ26</f>
        <v>1</v>
      </c>
      <c r="AQ26" s="390"/>
      <c r="AR26" s="390"/>
      <c r="AS26" s="390"/>
      <c r="AT26" s="390"/>
      <c r="AU26" s="390"/>
      <c r="AV26" s="390"/>
      <c r="AW26" s="377"/>
      <c r="AX26" s="390"/>
      <c r="AY26" s="390"/>
      <c r="AZ26" s="390"/>
      <c r="BA26" s="390"/>
      <c r="BB26" s="390"/>
      <c r="BC26" s="390"/>
      <c r="BD26" s="385"/>
      <c r="BE26" s="390"/>
      <c r="BF26" s="390"/>
      <c r="BG26" s="390"/>
      <c r="BH26" s="390"/>
      <c r="BI26" s="390"/>
      <c r="BJ26" s="390"/>
      <c r="BK26" s="385"/>
      <c r="BL26" s="390"/>
      <c r="BM26" s="390"/>
      <c r="BN26" s="390"/>
      <c r="BO26" s="390"/>
      <c r="BP26" s="390"/>
      <c r="BQ26" s="390"/>
      <c r="BR26" s="381"/>
      <c r="BS26" s="424">
        <f t="shared" si="6"/>
        <v>18</v>
      </c>
      <c r="BT26" s="425"/>
      <c r="BU26" s="439">
        <f t="shared" si="7"/>
        <v>18</v>
      </c>
    </row>
    <row r="27" spans="1:73" ht="22.5" x14ac:dyDescent="0.45">
      <c r="A27" s="130">
        <v>21</v>
      </c>
      <c r="B27" s="10" t="s">
        <v>89</v>
      </c>
      <c r="C27" s="89"/>
      <c r="D27" s="89" t="s">
        <v>111</v>
      </c>
      <c r="E27" s="166">
        <v>110</v>
      </c>
      <c r="F27" s="105" t="s">
        <v>128</v>
      </c>
      <c r="G27" s="72">
        <v>2</v>
      </c>
      <c r="H27" s="390"/>
      <c r="I27" s="390"/>
      <c r="J27" s="390"/>
      <c r="K27" s="390"/>
      <c r="L27" s="390"/>
      <c r="M27" s="390">
        <v>2</v>
      </c>
      <c r="N27" s="377">
        <f>+H27+I27+J27+K27+L27+M27</f>
        <v>2</v>
      </c>
      <c r="O27" s="390"/>
      <c r="P27" s="390"/>
      <c r="Q27" s="390"/>
      <c r="R27" s="390"/>
      <c r="S27" s="390"/>
      <c r="T27" s="390">
        <v>2</v>
      </c>
      <c r="U27" s="377">
        <f>SUM(O27:T27)</f>
        <v>2</v>
      </c>
      <c r="V27" s="390"/>
      <c r="W27" s="390"/>
      <c r="X27" s="390"/>
      <c r="Y27" s="390"/>
      <c r="Z27" s="390"/>
      <c r="AA27" s="390">
        <v>2</v>
      </c>
      <c r="AB27" s="377">
        <f>+AA27+Z27+Y27+X27+W27+V27</f>
        <v>2</v>
      </c>
      <c r="AC27" s="390"/>
      <c r="AD27" s="390"/>
      <c r="AE27" s="390"/>
      <c r="AF27" s="390"/>
      <c r="AG27" s="390"/>
      <c r="AH27" s="390">
        <v>4</v>
      </c>
      <c r="AI27" s="377">
        <f>+AH27+AG27+AF27+AE27+AD27+AC27</f>
        <v>4</v>
      </c>
      <c r="AJ27" s="390"/>
      <c r="AK27" s="390"/>
      <c r="AL27" s="390"/>
      <c r="AM27" s="390"/>
      <c r="AN27" s="390"/>
      <c r="AO27" s="390">
        <v>2</v>
      </c>
      <c r="AP27" s="377">
        <f>+AO27+AN27+AM27+AL27+AK27+AJ27</f>
        <v>2</v>
      </c>
      <c r="AQ27" s="390"/>
      <c r="AR27" s="390"/>
      <c r="AS27" s="390"/>
      <c r="AT27" s="390"/>
      <c r="AU27" s="390"/>
      <c r="AV27" s="390">
        <v>2</v>
      </c>
      <c r="AW27" s="377">
        <f>+AV27+AU27+AT27+AS27+AR27+AQ27</f>
        <v>2</v>
      </c>
      <c r="AX27" s="390"/>
      <c r="AY27" s="390"/>
      <c r="AZ27" s="390"/>
      <c r="BA27" s="390"/>
      <c r="BB27" s="390"/>
      <c r="BC27" s="390">
        <v>2</v>
      </c>
      <c r="BD27" s="385">
        <f>SUM(AX27:BC27)</f>
        <v>2</v>
      </c>
      <c r="BE27" s="390"/>
      <c r="BF27" s="390"/>
      <c r="BG27" s="390"/>
      <c r="BH27" s="390"/>
      <c r="BI27" s="390"/>
      <c r="BJ27" s="390"/>
      <c r="BK27" s="385"/>
      <c r="BL27" s="390"/>
      <c r="BM27" s="390"/>
      <c r="BN27" s="390"/>
      <c r="BO27" s="390"/>
      <c r="BP27" s="390"/>
      <c r="BQ27" s="390"/>
      <c r="BR27" s="391"/>
      <c r="BS27" s="424">
        <f t="shared" si="6"/>
        <v>18</v>
      </c>
      <c r="BT27" s="425"/>
      <c r="BU27" s="439">
        <f t="shared" si="7"/>
        <v>18</v>
      </c>
    </row>
    <row r="28" spans="1:73" ht="22.5" x14ac:dyDescent="0.45">
      <c r="A28" s="130">
        <v>22</v>
      </c>
      <c r="B28" s="10" t="s">
        <v>187</v>
      </c>
      <c r="C28" s="90">
        <v>100615</v>
      </c>
      <c r="D28" s="90" t="s">
        <v>109</v>
      </c>
      <c r="E28" s="166">
        <v>23</v>
      </c>
      <c r="F28" s="105" t="s">
        <v>128</v>
      </c>
      <c r="G28" s="72"/>
      <c r="H28" s="390"/>
      <c r="I28" s="390"/>
      <c r="J28" s="390"/>
      <c r="K28" s="390"/>
      <c r="L28" s="390"/>
      <c r="M28" s="390"/>
      <c r="N28" s="377"/>
      <c r="O28" s="390"/>
      <c r="P28" s="390"/>
      <c r="Q28" s="390"/>
      <c r="R28" s="390"/>
      <c r="S28" s="390"/>
      <c r="T28" s="390"/>
      <c r="U28" s="377"/>
      <c r="V28" s="390"/>
      <c r="W28" s="390"/>
      <c r="X28" s="390"/>
      <c r="Y28" s="390"/>
      <c r="Z28" s="390"/>
      <c r="AA28" s="390"/>
      <c r="AB28" s="377"/>
      <c r="AC28" s="390"/>
      <c r="AD28" s="390"/>
      <c r="AE28" s="390"/>
      <c r="AF28" s="390"/>
      <c r="AG28" s="390"/>
      <c r="AH28" s="390"/>
      <c r="AI28" s="385"/>
      <c r="AJ28" s="390"/>
      <c r="AK28" s="390"/>
      <c r="AL28" s="390"/>
      <c r="AM28" s="390"/>
      <c r="AN28" s="390"/>
      <c r="AO28" s="390"/>
      <c r="AP28" s="377"/>
      <c r="AQ28" s="390"/>
      <c r="AR28" s="390"/>
      <c r="AS28" s="390"/>
      <c r="AT28" s="390"/>
      <c r="AU28" s="390"/>
      <c r="AV28" s="390"/>
      <c r="AW28" s="377"/>
      <c r="AX28" s="390"/>
      <c r="AY28" s="390"/>
      <c r="AZ28" s="390"/>
      <c r="BA28" s="390"/>
      <c r="BB28" s="390"/>
      <c r="BC28" s="390"/>
      <c r="BD28" s="385"/>
      <c r="BE28" s="390">
        <v>1</v>
      </c>
      <c r="BF28" s="390">
        <v>10</v>
      </c>
      <c r="BG28" s="390"/>
      <c r="BH28" s="390"/>
      <c r="BI28" s="390">
        <v>2</v>
      </c>
      <c r="BJ28" s="390"/>
      <c r="BK28" s="385">
        <f>SUM(BE28:BJ28)</f>
        <v>13</v>
      </c>
      <c r="BL28" s="390"/>
      <c r="BM28" s="390"/>
      <c r="BN28" s="390"/>
      <c r="BO28" s="390"/>
      <c r="BP28" s="390"/>
      <c r="BQ28" s="390"/>
      <c r="BR28" s="381"/>
      <c r="BS28" s="424">
        <f t="shared" si="6"/>
        <v>13</v>
      </c>
      <c r="BT28" s="425"/>
      <c r="BU28" s="439">
        <f t="shared" si="7"/>
        <v>13</v>
      </c>
    </row>
    <row r="29" spans="1:73" ht="22.5" x14ac:dyDescent="0.45">
      <c r="A29" s="145">
        <v>23</v>
      </c>
      <c r="B29" s="10" t="s">
        <v>192</v>
      </c>
      <c r="C29" s="90">
        <v>5896</v>
      </c>
      <c r="D29" s="90"/>
      <c r="E29" s="166"/>
      <c r="F29" s="105"/>
      <c r="G29" s="72"/>
      <c r="H29" s="390"/>
      <c r="I29" s="390"/>
      <c r="J29" s="390"/>
      <c r="K29" s="390"/>
      <c r="L29" s="390"/>
      <c r="M29" s="390"/>
      <c r="N29" s="377"/>
      <c r="O29" s="390"/>
      <c r="P29" s="390"/>
      <c r="Q29" s="390"/>
      <c r="R29" s="390"/>
      <c r="S29" s="390"/>
      <c r="T29" s="390"/>
      <c r="U29" s="377"/>
      <c r="V29" s="390"/>
      <c r="W29" s="390"/>
      <c r="X29" s="390"/>
      <c r="Y29" s="390"/>
      <c r="Z29" s="390"/>
      <c r="AA29" s="390"/>
      <c r="AB29" s="377"/>
      <c r="AC29" s="390"/>
      <c r="AD29" s="390"/>
      <c r="AE29" s="390"/>
      <c r="AF29" s="390"/>
      <c r="AG29" s="390"/>
      <c r="AH29" s="390"/>
      <c r="AI29" s="377"/>
      <c r="AJ29" s="390"/>
      <c r="AK29" s="390"/>
      <c r="AL29" s="390"/>
      <c r="AM29" s="390"/>
      <c r="AN29" s="390"/>
      <c r="AO29" s="390"/>
      <c r="AP29" s="377"/>
      <c r="AQ29" s="390"/>
      <c r="AR29" s="390"/>
      <c r="AS29" s="390"/>
      <c r="AT29" s="390"/>
      <c r="AU29" s="390"/>
      <c r="AV29" s="390"/>
      <c r="AW29" s="385"/>
      <c r="AX29" s="390"/>
      <c r="AY29" s="390"/>
      <c r="AZ29" s="390"/>
      <c r="BA29" s="390"/>
      <c r="BB29" s="390"/>
      <c r="BC29" s="390"/>
      <c r="BD29" s="385"/>
      <c r="BE29" s="390"/>
      <c r="BF29" s="390"/>
      <c r="BG29" s="390"/>
      <c r="BH29" s="390"/>
      <c r="BI29" s="390"/>
      <c r="BJ29" s="390"/>
      <c r="BK29" s="385"/>
      <c r="BL29" s="390"/>
      <c r="BM29" s="390">
        <v>6</v>
      </c>
      <c r="BN29" s="390">
        <v>3</v>
      </c>
      <c r="BO29" s="390"/>
      <c r="BP29" s="390">
        <v>2</v>
      </c>
      <c r="BQ29" s="390"/>
      <c r="BR29" s="391">
        <f>SUM(BL29:BQ29)</f>
        <v>11</v>
      </c>
      <c r="BS29" s="424">
        <f t="shared" si="6"/>
        <v>11</v>
      </c>
      <c r="BT29" s="425"/>
      <c r="BU29" s="439">
        <f t="shared" si="7"/>
        <v>11</v>
      </c>
    </row>
    <row r="30" spans="1:73" ht="22.5" x14ac:dyDescent="0.45">
      <c r="A30" s="145">
        <v>24</v>
      </c>
      <c r="B30" s="10" t="s">
        <v>185</v>
      </c>
      <c r="C30" s="89">
        <v>7919</v>
      </c>
      <c r="D30" s="225" t="s">
        <v>112</v>
      </c>
      <c r="E30" s="226">
        <v>133</v>
      </c>
      <c r="F30" s="105" t="s">
        <v>128</v>
      </c>
      <c r="G30" s="72"/>
      <c r="H30" s="390"/>
      <c r="I30" s="390"/>
      <c r="J30" s="390"/>
      <c r="K30" s="390"/>
      <c r="L30" s="390"/>
      <c r="M30" s="390"/>
      <c r="N30" s="377"/>
      <c r="O30" s="390"/>
      <c r="P30" s="390"/>
      <c r="Q30" s="390"/>
      <c r="R30" s="390"/>
      <c r="S30" s="390"/>
      <c r="T30" s="390"/>
      <c r="U30" s="377"/>
      <c r="V30" s="390"/>
      <c r="W30" s="390"/>
      <c r="X30" s="390"/>
      <c r="Y30" s="390"/>
      <c r="Z30" s="390"/>
      <c r="AA30" s="390"/>
      <c r="AB30" s="377"/>
      <c r="AC30" s="390"/>
      <c r="AD30" s="390"/>
      <c r="AE30" s="390"/>
      <c r="AF30" s="390"/>
      <c r="AG30" s="390"/>
      <c r="AH30" s="390"/>
      <c r="AI30" s="385"/>
      <c r="AJ30" s="390"/>
      <c r="AK30" s="390"/>
      <c r="AL30" s="390"/>
      <c r="AM30" s="390"/>
      <c r="AN30" s="390"/>
      <c r="AO30" s="390"/>
      <c r="AP30" s="377"/>
      <c r="AQ30" s="390"/>
      <c r="AR30" s="390"/>
      <c r="AS30" s="390"/>
      <c r="AT30" s="390"/>
      <c r="AU30" s="390"/>
      <c r="AV30" s="390"/>
      <c r="AW30" s="385"/>
      <c r="AX30" s="390"/>
      <c r="AY30" s="390"/>
      <c r="AZ30" s="390"/>
      <c r="BA30" s="390"/>
      <c r="BB30" s="390"/>
      <c r="BC30" s="390"/>
      <c r="BD30" s="385"/>
      <c r="BE30" s="390"/>
      <c r="BF30" s="390">
        <v>4</v>
      </c>
      <c r="BG30" s="390">
        <v>3</v>
      </c>
      <c r="BH30" s="390"/>
      <c r="BI30" s="390">
        <v>2</v>
      </c>
      <c r="BJ30" s="390"/>
      <c r="BK30" s="385">
        <f>SUM(BF30:BJ30)</f>
        <v>9</v>
      </c>
      <c r="BL30" s="390"/>
      <c r="BM30" s="390"/>
      <c r="BN30" s="390"/>
      <c r="BO30" s="390"/>
      <c r="BP30" s="390"/>
      <c r="BQ30" s="390"/>
      <c r="BR30" s="391"/>
      <c r="BS30" s="424">
        <f t="shared" si="6"/>
        <v>9</v>
      </c>
      <c r="BT30" s="425"/>
      <c r="BU30" s="439">
        <f t="shared" si="7"/>
        <v>9</v>
      </c>
    </row>
    <row r="31" spans="1:73" ht="22.5" x14ac:dyDescent="0.45">
      <c r="A31" s="130">
        <v>25</v>
      </c>
      <c r="B31" s="10" t="s">
        <v>186</v>
      </c>
      <c r="C31" s="89">
        <v>4941</v>
      </c>
      <c r="D31" s="225" t="s">
        <v>112</v>
      </c>
      <c r="E31" s="226">
        <v>116</v>
      </c>
      <c r="F31" s="105" t="s">
        <v>128</v>
      </c>
      <c r="G31" s="72"/>
      <c r="H31" s="390"/>
      <c r="I31" s="390"/>
      <c r="J31" s="390"/>
      <c r="K31" s="390"/>
      <c r="L31" s="390"/>
      <c r="M31" s="390"/>
      <c r="N31" s="377"/>
      <c r="O31" s="390"/>
      <c r="P31" s="390"/>
      <c r="Q31" s="390"/>
      <c r="R31" s="390"/>
      <c r="S31" s="390"/>
      <c r="T31" s="390"/>
      <c r="U31" s="377"/>
      <c r="V31" s="390"/>
      <c r="W31" s="390"/>
      <c r="X31" s="390"/>
      <c r="Y31" s="390"/>
      <c r="Z31" s="390"/>
      <c r="AA31" s="390"/>
      <c r="AB31" s="377"/>
      <c r="AC31" s="390"/>
      <c r="AD31" s="390"/>
      <c r="AE31" s="390"/>
      <c r="AF31" s="390"/>
      <c r="AG31" s="390"/>
      <c r="AH31" s="390"/>
      <c r="AI31" s="385"/>
      <c r="AJ31" s="390"/>
      <c r="AK31" s="390"/>
      <c r="AL31" s="390"/>
      <c r="AM31" s="390"/>
      <c r="AN31" s="390"/>
      <c r="AO31" s="390"/>
      <c r="AP31" s="377"/>
      <c r="AQ31" s="390"/>
      <c r="AR31" s="390"/>
      <c r="AS31" s="390"/>
      <c r="AT31" s="390"/>
      <c r="AU31" s="390"/>
      <c r="AV31" s="390"/>
      <c r="AW31" s="385"/>
      <c r="AX31" s="390"/>
      <c r="AY31" s="390"/>
      <c r="AZ31" s="390"/>
      <c r="BA31" s="390"/>
      <c r="BB31" s="390"/>
      <c r="BC31" s="390"/>
      <c r="BD31" s="385"/>
      <c r="BE31" s="390"/>
      <c r="BF31" s="390">
        <v>3</v>
      </c>
      <c r="BG31" s="390">
        <v>1</v>
      </c>
      <c r="BH31" s="390"/>
      <c r="BI31" s="390">
        <v>2</v>
      </c>
      <c r="BJ31" s="390"/>
      <c r="BK31" s="385">
        <f>SUM(BF31:BJ31)</f>
        <v>6</v>
      </c>
      <c r="BL31" s="390"/>
      <c r="BM31" s="390"/>
      <c r="BN31" s="390"/>
      <c r="BO31" s="390"/>
      <c r="BP31" s="390"/>
      <c r="BQ31" s="390"/>
      <c r="BR31" s="391"/>
      <c r="BS31" s="424">
        <f t="shared" si="6"/>
        <v>6</v>
      </c>
      <c r="BT31" s="425"/>
      <c r="BU31" s="439">
        <f t="shared" si="7"/>
        <v>6</v>
      </c>
    </row>
    <row r="32" spans="1:73" ht="22.5" x14ac:dyDescent="0.45">
      <c r="A32" s="130">
        <v>26</v>
      </c>
      <c r="B32" s="10" t="s">
        <v>149</v>
      </c>
      <c r="C32" s="90">
        <v>2301</v>
      </c>
      <c r="D32" s="90" t="s">
        <v>112</v>
      </c>
      <c r="E32" s="166">
        <v>124</v>
      </c>
      <c r="F32" s="105" t="s">
        <v>128</v>
      </c>
      <c r="G32" s="72"/>
      <c r="H32" s="390"/>
      <c r="I32" s="390"/>
      <c r="J32" s="390"/>
      <c r="K32" s="390"/>
      <c r="L32" s="390"/>
      <c r="M32" s="390"/>
      <c r="N32" s="377"/>
      <c r="O32" s="390"/>
      <c r="P32" s="390">
        <v>1</v>
      </c>
      <c r="Q32" s="390">
        <v>5</v>
      </c>
      <c r="R32" s="390"/>
      <c r="S32" s="390"/>
      <c r="T32" s="390"/>
      <c r="U32" s="377">
        <f>SUM(O32:T32)</f>
        <v>6</v>
      </c>
      <c r="V32" s="390"/>
      <c r="W32" s="390"/>
      <c r="X32" s="390"/>
      <c r="Y32" s="390"/>
      <c r="Z32" s="390"/>
      <c r="AA32" s="390"/>
      <c r="AB32" s="377">
        <f t="shared" ref="AB32:AB39" si="9">+AA32+Z32+Y32+X32+W32+V32</f>
        <v>0</v>
      </c>
      <c r="AC32" s="390"/>
      <c r="AD32" s="390"/>
      <c r="AE32" s="390"/>
      <c r="AF32" s="390"/>
      <c r="AG32" s="390"/>
      <c r="AH32" s="390"/>
      <c r="AI32" s="385"/>
      <c r="AJ32" s="390"/>
      <c r="AK32" s="390"/>
      <c r="AL32" s="390"/>
      <c r="AM32" s="390"/>
      <c r="AN32" s="390"/>
      <c r="AO32" s="390"/>
      <c r="AP32" s="377"/>
      <c r="AQ32" s="390"/>
      <c r="AR32" s="390"/>
      <c r="AS32" s="390"/>
      <c r="AT32" s="390"/>
      <c r="AU32" s="390"/>
      <c r="AV32" s="390"/>
      <c r="AW32" s="385"/>
      <c r="AX32" s="390"/>
      <c r="AY32" s="390"/>
      <c r="AZ32" s="390"/>
      <c r="BA32" s="390"/>
      <c r="BB32" s="390"/>
      <c r="BC32" s="390"/>
      <c r="BD32" s="385"/>
      <c r="BE32" s="390"/>
      <c r="BF32" s="390"/>
      <c r="BG32" s="390"/>
      <c r="BH32" s="390"/>
      <c r="BI32" s="390"/>
      <c r="BJ32" s="390"/>
      <c r="BK32" s="385"/>
      <c r="BL32" s="390"/>
      <c r="BM32" s="390"/>
      <c r="BN32" s="390"/>
      <c r="BO32" s="390"/>
      <c r="BP32" s="390"/>
      <c r="BQ32" s="390"/>
      <c r="BR32" s="391"/>
      <c r="BS32" s="424">
        <f t="shared" si="6"/>
        <v>6</v>
      </c>
      <c r="BT32" s="425"/>
      <c r="BU32" s="439">
        <f t="shared" si="7"/>
        <v>6</v>
      </c>
    </row>
    <row r="33" spans="1:73" ht="22.5" x14ac:dyDescent="0.45">
      <c r="A33" s="145">
        <v>27</v>
      </c>
      <c r="B33" s="10" t="s">
        <v>98</v>
      </c>
      <c r="C33" s="90">
        <v>4741</v>
      </c>
      <c r="D33" s="90" t="s">
        <v>109</v>
      </c>
      <c r="E33" s="171">
        <v>0</v>
      </c>
      <c r="F33" s="105" t="s">
        <v>128</v>
      </c>
      <c r="G33" s="72">
        <v>2</v>
      </c>
      <c r="H33" s="390"/>
      <c r="I33" s="390"/>
      <c r="J33" s="390"/>
      <c r="K33" s="390"/>
      <c r="L33" s="390"/>
      <c r="M33" s="390">
        <v>2</v>
      </c>
      <c r="N33" s="377">
        <f>+H33+I33+J33+K33+L33+M33</f>
        <v>2</v>
      </c>
      <c r="O33" s="390"/>
      <c r="P33" s="390"/>
      <c r="Q33" s="390"/>
      <c r="R33" s="390"/>
      <c r="S33" s="390"/>
      <c r="T33" s="390">
        <v>2</v>
      </c>
      <c r="U33" s="377">
        <f>SUM(O33:T33)</f>
        <v>2</v>
      </c>
      <c r="V33" s="390"/>
      <c r="W33" s="390"/>
      <c r="X33" s="390"/>
      <c r="Y33" s="390"/>
      <c r="Z33" s="390"/>
      <c r="AA33" s="390"/>
      <c r="AB33" s="377">
        <f t="shared" si="9"/>
        <v>0</v>
      </c>
      <c r="AC33" s="390"/>
      <c r="AD33" s="390"/>
      <c r="AE33" s="390"/>
      <c r="AF33" s="390"/>
      <c r="AG33" s="390"/>
      <c r="AH33" s="390"/>
      <c r="AI33" s="385"/>
      <c r="AJ33" s="390"/>
      <c r="AK33" s="390"/>
      <c r="AL33" s="390"/>
      <c r="AM33" s="390"/>
      <c r="AN33" s="390"/>
      <c r="AO33" s="390"/>
      <c r="AP33" s="385"/>
      <c r="AQ33" s="390"/>
      <c r="AR33" s="390"/>
      <c r="AS33" s="390"/>
      <c r="AT33" s="390"/>
      <c r="AU33" s="390"/>
      <c r="AV33" s="390"/>
      <c r="AW33" s="385"/>
      <c r="AX33" s="390"/>
      <c r="AY33" s="390"/>
      <c r="AZ33" s="390"/>
      <c r="BA33" s="390"/>
      <c r="BB33" s="390"/>
      <c r="BC33" s="390"/>
      <c r="BD33" s="385"/>
      <c r="BE33" s="390"/>
      <c r="BF33" s="390"/>
      <c r="BG33" s="390"/>
      <c r="BH33" s="390"/>
      <c r="BI33" s="390"/>
      <c r="BJ33" s="390"/>
      <c r="BK33" s="385">
        <f>+BE33+BF33+BG33+BH33+BI33+BJ33</f>
        <v>0</v>
      </c>
      <c r="BL33" s="390"/>
      <c r="BM33" s="390"/>
      <c r="BN33" s="390"/>
      <c r="BO33" s="390"/>
      <c r="BP33" s="390"/>
      <c r="BQ33" s="390"/>
      <c r="BR33" s="391"/>
      <c r="BS33" s="424">
        <f t="shared" si="6"/>
        <v>6</v>
      </c>
      <c r="BT33" s="425"/>
      <c r="BU33" s="439">
        <f t="shared" si="7"/>
        <v>6</v>
      </c>
    </row>
    <row r="34" spans="1:73" ht="22.5" x14ac:dyDescent="0.45">
      <c r="A34" s="145">
        <v>28</v>
      </c>
      <c r="B34" s="10" t="s">
        <v>108</v>
      </c>
      <c r="C34" s="90"/>
      <c r="D34" s="90" t="s">
        <v>112</v>
      </c>
      <c r="E34" s="166">
        <v>188</v>
      </c>
      <c r="F34" s="105" t="s">
        <v>128</v>
      </c>
      <c r="G34" s="72"/>
      <c r="H34" s="390"/>
      <c r="I34" s="390"/>
      <c r="J34" s="390"/>
      <c r="K34" s="390"/>
      <c r="L34" s="390"/>
      <c r="M34" s="390">
        <v>2</v>
      </c>
      <c r="N34" s="377">
        <f>+H34+I34+J34+K34+L34+M34</f>
        <v>2</v>
      </c>
      <c r="O34" s="390"/>
      <c r="P34" s="390"/>
      <c r="Q34" s="390"/>
      <c r="R34" s="390"/>
      <c r="S34" s="390"/>
      <c r="T34" s="390"/>
      <c r="U34" s="377">
        <f>SUM(O34:T34)</f>
        <v>0</v>
      </c>
      <c r="V34" s="390"/>
      <c r="W34" s="390"/>
      <c r="X34" s="390"/>
      <c r="Y34" s="390"/>
      <c r="Z34" s="390"/>
      <c r="AA34" s="390">
        <v>2</v>
      </c>
      <c r="AB34" s="377">
        <f t="shared" si="9"/>
        <v>2</v>
      </c>
      <c r="AC34" s="390"/>
      <c r="AD34" s="390"/>
      <c r="AE34" s="390"/>
      <c r="AF34" s="390"/>
      <c r="AG34" s="390"/>
      <c r="AH34" s="390"/>
      <c r="AI34" s="385"/>
      <c r="AJ34" s="390"/>
      <c r="AK34" s="390"/>
      <c r="AL34" s="390"/>
      <c r="AM34" s="390"/>
      <c r="AN34" s="390"/>
      <c r="AO34" s="390"/>
      <c r="AP34" s="385"/>
      <c r="AQ34" s="390"/>
      <c r="AR34" s="390"/>
      <c r="AS34" s="390"/>
      <c r="AT34" s="390"/>
      <c r="AU34" s="390"/>
      <c r="AV34" s="390"/>
      <c r="AW34" s="385"/>
      <c r="AX34" s="390"/>
      <c r="AY34" s="390"/>
      <c r="AZ34" s="390"/>
      <c r="BA34" s="390"/>
      <c r="BB34" s="390"/>
      <c r="BC34" s="390"/>
      <c r="BD34" s="385"/>
      <c r="BE34" s="390"/>
      <c r="BF34" s="390"/>
      <c r="BG34" s="390"/>
      <c r="BH34" s="390"/>
      <c r="BI34" s="390"/>
      <c r="BJ34" s="390"/>
      <c r="BK34" s="385"/>
      <c r="BL34" s="390"/>
      <c r="BM34" s="390"/>
      <c r="BN34" s="390">
        <v>2</v>
      </c>
      <c r="BO34" s="390"/>
      <c r="BP34" s="390"/>
      <c r="BQ34" s="390"/>
      <c r="BR34" s="391">
        <f>+BQ34+BP34+BO34+BN34+BM34+BL34</f>
        <v>2</v>
      </c>
      <c r="BS34" s="424">
        <f t="shared" si="6"/>
        <v>6</v>
      </c>
      <c r="BT34" s="425"/>
      <c r="BU34" s="439">
        <f t="shared" si="7"/>
        <v>6</v>
      </c>
    </row>
    <row r="35" spans="1:73" ht="22.5" x14ac:dyDescent="0.45">
      <c r="A35" s="130">
        <v>29</v>
      </c>
      <c r="B35" s="10" t="s">
        <v>90</v>
      </c>
      <c r="C35" s="89"/>
      <c r="D35" s="89" t="s">
        <v>112</v>
      </c>
      <c r="E35" s="166">
        <v>114</v>
      </c>
      <c r="F35" s="105" t="s">
        <v>128</v>
      </c>
      <c r="G35" s="72">
        <v>2</v>
      </c>
      <c r="H35" s="390"/>
      <c r="I35" s="390"/>
      <c r="J35" s="390"/>
      <c r="K35" s="390"/>
      <c r="L35" s="390"/>
      <c r="M35" s="390">
        <v>2</v>
      </c>
      <c r="N35" s="377">
        <f>+H35+I35+J35+K35+L35+M35</f>
        <v>2</v>
      </c>
      <c r="O35" s="390"/>
      <c r="P35" s="390"/>
      <c r="Q35" s="390"/>
      <c r="R35" s="390"/>
      <c r="S35" s="390"/>
      <c r="T35" s="390"/>
      <c r="U35" s="377">
        <f>SUM(O35:T35)</f>
        <v>0</v>
      </c>
      <c r="V35" s="390"/>
      <c r="W35" s="390"/>
      <c r="X35" s="390"/>
      <c r="Y35" s="390"/>
      <c r="Z35" s="390"/>
      <c r="AA35" s="390"/>
      <c r="AB35" s="377">
        <f t="shared" si="9"/>
        <v>0</v>
      </c>
      <c r="AC35" s="390"/>
      <c r="AD35" s="390"/>
      <c r="AE35" s="390"/>
      <c r="AF35" s="390"/>
      <c r="AG35" s="390"/>
      <c r="AH35" s="390"/>
      <c r="AI35" s="385"/>
      <c r="AJ35" s="390"/>
      <c r="AK35" s="390"/>
      <c r="AL35" s="390"/>
      <c r="AM35" s="390"/>
      <c r="AN35" s="390"/>
      <c r="AO35" s="390"/>
      <c r="AP35" s="385"/>
      <c r="AQ35" s="390"/>
      <c r="AR35" s="390"/>
      <c r="AS35" s="390"/>
      <c r="AT35" s="390"/>
      <c r="AU35" s="390"/>
      <c r="AV35" s="390"/>
      <c r="AW35" s="385"/>
      <c r="AX35" s="390"/>
      <c r="AY35" s="390"/>
      <c r="AZ35" s="390"/>
      <c r="BA35" s="390"/>
      <c r="BB35" s="390"/>
      <c r="BC35" s="390"/>
      <c r="BD35" s="385"/>
      <c r="BE35" s="390"/>
      <c r="BF35" s="390"/>
      <c r="BG35" s="390"/>
      <c r="BH35" s="390"/>
      <c r="BI35" s="390"/>
      <c r="BJ35" s="390"/>
      <c r="BK35" s="385"/>
      <c r="BL35" s="390"/>
      <c r="BM35" s="390"/>
      <c r="BN35" s="390"/>
      <c r="BO35" s="390"/>
      <c r="BP35" s="390"/>
      <c r="BQ35" s="390"/>
      <c r="BR35" s="391"/>
      <c r="BS35" s="424">
        <f t="shared" si="6"/>
        <v>4</v>
      </c>
      <c r="BT35" s="425"/>
      <c r="BU35" s="439">
        <f t="shared" si="7"/>
        <v>4</v>
      </c>
    </row>
    <row r="36" spans="1:73" ht="22.5" x14ac:dyDescent="0.45">
      <c r="A36" s="130">
        <v>30</v>
      </c>
      <c r="B36" s="22" t="s">
        <v>91</v>
      </c>
      <c r="C36" s="96"/>
      <c r="D36" s="96" t="s">
        <v>112</v>
      </c>
      <c r="E36" s="200">
        <v>115</v>
      </c>
      <c r="F36" s="199" t="s">
        <v>128</v>
      </c>
      <c r="G36" s="203">
        <v>2</v>
      </c>
      <c r="H36" s="395"/>
      <c r="I36" s="395"/>
      <c r="J36" s="395"/>
      <c r="K36" s="395"/>
      <c r="L36" s="395"/>
      <c r="M36" s="395">
        <v>2</v>
      </c>
      <c r="N36" s="378">
        <f>+H36+I36+J36+K36+L36+M36</f>
        <v>2</v>
      </c>
      <c r="O36" s="395"/>
      <c r="P36" s="395"/>
      <c r="Q36" s="395"/>
      <c r="R36" s="395"/>
      <c r="S36" s="395"/>
      <c r="T36" s="395"/>
      <c r="U36" s="378">
        <f>SUM(O36:T36)</f>
        <v>0</v>
      </c>
      <c r="V36" s="395"/>
      <c r="W36" s="395"/>
      <c r="X36" s="395"/>
      <c r="Y36" s="395"/>
      <c r="Z36" s="395"/>
      <c r="AA36" s="395"/>
      <c r="AB36" s="377">
        <f t="shared" si="9"/>
        <v>0</v>
      </c>
      <c r="AC36" s="390"/>
      <c r="AD36" s="390"/>
      <c r="AE36" s="390"/>
      <c r="AF36" s="390"/>
      <c r="AG36" s="390"/>
      <c r="AH36" s="390"/>
      <c r="AI36" s="385"/>
      <c r="AJ36" s="390"/>
      <c r="AK36" s="390"/>
      <c r="AL36" s="390"/>
      <c r="AM36" s="390"/>
      <c r="AN36" s="390"/>
      <c r="AO36" s="390"/>
      <c r="AP36" s="385"/>
      <c r="AQ36" s="390"/>
      <c r="AR36" s="390"/>
      <c r="AS36" s="390"/>
      <c r="AT36" s="390"/>
      <c r="AU36" s="390"/>
      <c r="AV36" s="390"/>
      <c r="AW36" s="385"/>
      <c r="AX36" s="390"/>
      <c r="AY36" s="390"/>
      <c r="AZ36" s="390"/>
      <c r="BA36" s="390"/>
      <c r="BB36" s="390"/>
      <c r="BC36" s="390"/>
      <c r="BD36" s="385"/>
      <c r="BE36" s="390"/>
      <c r="BF36" s="390"/>
      <c r="BG36" s="390"/>
      <c r="BH36" s="390"/>
      <c r="BI36" s="390"/>
      <c r="BJ36" s="390"/>
      <c r="BK36" s="385"/>
      <c r="BL36" s="390"/>
      <c r="BM36" s="390"/>
      <c r="BN36" s="390"/>
      <c r="BO36" s="390"/>
      <c r="BP36" s="390"/>
      <c r="BQ36" s="390"/>
      <c r="BR36" s="391"/>
      <c r="BS36" s="424">
        <f t="shared" si="6"/>
        <v>4</v>
      </c>
      <c r="BT36" s="425"/>
      <c r="BU36" s="439">
        <f t="shared" si="7"/>
        <v>4</v>
      </c>
    </row>
    <row r="37" spans="1:73" ht="22.5" x14ac:dyDescent="0.45">
      <c r="A37" s="145">
        <v>31</v>
      </c>
      <c r="B37" s="22" t="s">
        <v>160</v>
      </c>
      <c r="C37" s="198">
        <v>9352</v>
      </c>
      <c r="D37" s="198" t="s">
        <v>109</v>
      </c>
      <c r="E37" s="200">
        <v>136</v>
      </c>
      <c r="F37" s="199" t="s">
        <v>128</v>
      </c>
      <c r="G37" s="203"/>
      <c r="H37" s="395"/>
      <c r="I37" s="395"/>
      <c r="J37" s="395"/>
      <c r="K37" s="395"/>
      <c r="L37" s="395"/>
      <c r="M37" s="395"/>
      <c r="N37" s="378"/>
      <c r="O37" s="395"/>
      <c r="P37" s="395"/>
      <c r="Q37" s="395"/>
      <c r="R37" s="395"/>
      <c r="S37" s="395"/>
      <c r="T37" s="395"/>
      <c r="U37" s="378"/>
      <c r="V37" s="395"/>
      <c r="W37" s="395"/>
      <c r="X37" s="395"/>
      <c r="Y37" s="395"/>
      <c r="Z37" s="395">
        <v>2</v>
      </c>
      <c r="AA37" s="395">
        <v>2</v>
      </c>
      <c r="AB37" s="378">
        <f t="shared" si="9"/>
        <v>4</v>
      </c>
      <c r="AC37" s="395"/>
      <c r="AD37" s="395"/>
      <c r="AE37" s="395"/>
      <c r="AF37" s="395"/>
      <c r="AG37" s="395"/>
      <c r="AH37" s="395"/>
      <c r="AI37" s="394"/>
      <c r="AJ37" s="395"/>
      <c r="AK37" s="395"/>
      <c r="AL37" s="395"/>
      <c r="AM37" s="395"/>
      <c r="AN37" s="395"/>
      <c r="AO37" s="395"/>
      <c r="AP37" s="394"/>
      <c r="AQ37" s="395"/>
      <c r="AR37" s="395"/>
      <c r="AS37" s="395"/>
      <c r="AT37" s="395"/>
      <c r="AU37" s="395"/>
      <c r="AV37" s="395"/>
      <c r="AW37" s="377"/>
      <c r="AX37" s="395"/>
      <c r="AY37" s="395"/>
      <c r="AZ37" s="395"/>
      <c r="BA37" s="395"/>
      <c r="BB37" s="395"/>
      <c r="BC37" s="395"/>
      <c r="BD37" s="385"/>
      <c r="BE37" s="395"/>
      <c r="BF37" s="395"/>
      <c r="BG37" s="395"/>
      <c r="BH37" s="395"/>
      <c r="BI37" s="395"/>
      <c r="BJ37" s="395"/>
      <c r="BK37" s="394"/>
      <c r="BL37" s="395"/>
      <c r="BM37" s="395"/>
      <c r="BN37" s="395"/>
      <c r="BO37" s="395"/>
      <c r="BP37" s="395"/>
      <c r="BQ37" s="395"/>
      <c r="BR37" s="433"/>
      <c r="BS37" s="424">
        <f t="shared" si="6"/>
        <v>4</v>
      </c>
      <c r="BT37" s="425"/>
      <c r="BU37" s="439">
        <f t="shared" si="7"/>
        <v>4</v>
      </c>
    </row>
    <row r="38" spans="1:73" ht="22.5" x14ac:dyDescent="0.45">
      <c r="A38" s="145">
        <v>32</v>
      </c>
      <c r="B38" s="22" t="s">
        <v>94</v>
      </c>
      <c r="C38" s="198">
        <v>1081</v>
      </c>
      <c r="D38" s="198" t="s">
        <v>109</v>
      </c>
      <c r="E38" s="200">
        <v>122</v>
      </c>
      <c r="F38" s="199" t="s">
        <v>128</v>
      </c>
      <c r="G38" s="203">
        <v>2</v>
      </c>
      <c r="H38" s="395"/>
      <c r="I38" s="395"/>
      <c r="J38" s="395"/>
      <c r="K38" s="395"/>
      <c r="L38" s="395"/>
      <c r="M38" s="395"/>
      <c r="N38" s="378">
        <f>+H38+I38+J38+K38+L38+M38</f>
        <v>0</v>
      </c>
      <c r="O38" s="395"/>
      <c r="P38" s="395"/>
      <c r="Q38" s="395"/>
      <c r="R38" s="395"/>
      <c r="S38" s="395"/>
      <c r="T38" s="395"/>
      <c r="U38" s="378">
        <f>SUM(O38:T38)</f>
        <v>0</v>
      </c>
      <c r="V38" s="395"/>
      <c r="W38" s="395"/>
      <c r="X38" s="395"/>
      <c r="Y38" s="395"/>
      <c r="Z38" s="395"/>
      <c r="AA38" s="395"/>
      <c r="AB38" s="378">
        <f t="shared" si="9"/>
        <v>0</v>
      </c>
      <c r="AC38" s="395"/>
      <c r="AD38" s="395"/>
      <c r="AE38" s="395"/>
      <c r="AF38" s="395"/>
      <c r="AG38" s="395"/>
      <c r="AH38" s="395"/>
      <c r="AI38" s="394"/>
      <c r="AJ38" s="395"/>
      <c r="AK38" s="395"/>
      <c r="AL38" s="395"/>
      <c r="AM38" s="395"/>
      <c r="AN38" s="395"/>
      <c r="AO38" s="395"/>
      <c r="AP38" s="394"/>
      <c r="AQ38" s="395"/>
      <c r="AR38" s="395"/>
      <c r="AS38" s="395"/>
      <c r="AT38" s="395"/>
      <c r="AU38" s="395"/>
      <c r="AV38" s="395"/>
      <c r="AW38" s="378"/>
      <c r="AX38" s="395"/>
      <c r="AY38" s="395"/>
      <c r="AZ38" s="395"/>
      <c r="BA38" s="395"/>
      <c r="BB38" s="395"/>
      <c r="BC38" s="395"/>
      <c r="BD38" s="394"/>
      <c r="BE38" s="395"/>
      <c r="BF38" s="395"/>
      <c r="BG38" s="395"/>
      <c r="BH38" s="395"/>
      <c r="BI38" s="395"/>
      <c r="BJ38" s="395"/>
      <c r="BK38" s="394"/>
      <c r="BL38" s="395"/>
      <c r="BM38" s="395"/>
      <c r="BN38" s="395"/>
      <c r="BO38" s="395"/>
      <c r="BP38" s="395"/>
      <c r="BQ38" s="395"/>
      <c r="BR38" s="391"/>
      <c r="BS38" s="424">
        <f t="shared" si="6"/>
        <v>2</v>
      </c>
      <c r="BT38" s="425"/>
      <c r="BU38" s="439">
        <f t="shared" si="7"/>
        <v>2</v>
      </c>
    </row>
    <row r="39" spans="1:73" ht="22.5" x14ac:dyDescent="0.45">
      <c r="A39" s="130">
        <v>33</v>
      </c>
      <c r="B39" s="22" t="s">
        <v>161</v>
      </c>
      <c r="C39" s="198"/>
      <c r="D39" s="198" t="s">
        <v>110</v>
      </c>
      <c r="E39" s="200">
        <v>111</v>
      </c>
      <c r="F39" s="199" t="s">
        <v>128</v>
      </c>
      <c r="G39" s="203"/>
      <c r="H39" s="395"/>
      <c r="I39" s="395"/>
      <c r="J39" s="395"/>
      <c r="K39" s="395"/>
      <c r="L39" s="395"/>
      <c r="M39" s="395"/>
      <c r="N39" s="378"/>
      <c r="O39" s="395"/>
      <c r="P39" s="395"/>
      <c r="Q39" s="395"/>
      <c r="R39" s="395"/>
      <c r="S39" s="395"/>
      <c r="T39" s="395"/>
      <c r="U39" s="378"/>
      <c r="V39" s="395"/>
      <c r="W39" s="395"/>
      <c r="X39" s="395"/>
      <c r="Y39" s="395"/>
      <c r="Z39" s="395"/>
      <c r="AA39" s="395">
        <v>2</v>
      </c>
      <c r="AB39" s="378">
        <f t="shared" si="9"/>
        <v>2</v>
      </c>
      <c r="AC39" s="395"/>
      <c r="AD39" s="395"/>
      <c r="AE39" s="395"/>
      <c r="AF39" s="395"/>
      <c r="AG39" s="395"/>
      <c r="AH39" s="395"/>
      <c r="AI39" s="394"/>
      <c r="AJ39" s="395"/>
      <c r="AK39" s="395"/>
      <c r="AL39" s="395"/>
      <c r="AM39" s="395"/>
      <c r="AN39" s="395"/>
      <c r="AO39" s="395"/>
      <c r="AP39" s="394"/>
      <c r="AQ39" s="395"/>
      <c r="AR39" s="395"/>
      <c r="AS39" s="395"/>
      <c r="AT39" s="395"/>
      <c r="AU39" s="395"/>
      <c r="AV39" s="395"/>
      <c r="AW39" s="378"/>
      <c r="AX39" s="395"/>
      <c r="AY39" s="395"/>
      <c r="AZ39" s="395"/>
      <c r="BA39" s="395"/>
      <c r="BB39" s="395"/>
      <c r="BC39" s="395"/>
      <c r="BD39" s="394"/>
      <c r="BE39" s="395"/>
      <c r="BF39" s="395"/>
      <c r="BG39" s="395"/>
      <c r="BH39" s="395"/>
      <c r="BI39" s="395"/>
      <c r="BJ39" s="395"/>
      <c r="BK39" s="394"/>
      <c r="BL39" s="395"/>
      <c r="BM39" s="395"/>
      <c r="BN39" s="395"/>
      <c r="BO39" s="395"/>
      <c r="BP39" s="395"/>
      <c r="BQ39" s="395"/>
      <c r="BR39" s="433"/>
      <c r="BS39" s="424">
        <f t="shared" si="6"/>
        <v>2</v>
      </c>
      <c r="BT39" s="425"/>
      <c r="BU39" s="439">
        <f t="shared" si="7"/>
        <v>2</v>
      </c>
    </row>
    <row r="40" spans="1:73" ht="23.25" thickBot="1" x14ac:dyDescent="0.5">
      <c r="A40" s="532">
        <v>34</v>
      </c>
      <c r="B40" s="81" t="s">
        <v>191</v>
      </c>
      <c r="C40" s="180"/>
      <c r="D40" s="180"/>
      <c r="E40" s="183"/>
      <c r="F40" s="181"/>
      <c r="G40" s="196"/>
      <c r="H40" s="426"/>
      <c r="I40" s="426"/>
      <c r="J40" s="426"/>
      <c r="K40" s="426"/>
      <c r="L40" s="426"/>
      <c r="M40" s="426"/>
      <c r="N40" s="430"/>
      <c r="O40" s="426"/>
      <c r="P40" s="426"/>
      <c r="Q40" s="426"/>
      <c r="R40" s="426"/>
      <c r="S40" s="426"/>
      <c r="T40" s="426"/>
      <c r="U40" s="430"/>
      <c r="V40" s="426"/>
      <c r="W40" s="426"/>
      <c r="X40" s="426"/>
      <c r="Y40" s="426"/>
      <c r="Z40" s="426"/>
      <c r="AA40" s="426"/>
      <c r="AB40" s="430"/>
      <c r="AC40" s="426"/>
      <c r="AD40" s="426"/>
      <c r="AE40" s="426"/>
      <c r="AF40" s="426"/>
      <c r="AG40" s="426"/>
      <c r="AH40" s="426"/>
      <c r="AI40" s="430"/>
      <c r="AJ40" s="426"/>
      <c r="AK40" s="426"/>
      <c r="AL40" s="426"/>
      <c r="AM40" s="426"/>
      <c r="AN40" s="426"/>
      <c r="AO40" s="426"/>
      <c r="AP40" s="430"/>
      <c r="AQ40" s="426"/>
      <c r="AR40" s="426"/>
      <c r="AS40" s="426"/>
      <c r="AT40" s="426"/>
      <c r="AU40" s="426"/>
      <c r="AV40" s="426"/>
      <c r="AW40" s="430"/>
      <c r="AX40" s="426"/>
      <c r="AY40" s="426"/>
      <c r="AZ40" s="426"/>
      <c r="BA40" s="426"/>
      <c r="BB40" s="426"/>
      <c r="BC40" s="426"/>
      <c r="BD40" s="430"/>
      <c r="BE40" s="426"/>
      <c r="BF40" s="426"/>
      <c r="BG40" s="426"/>
      <c r="BH40" s="426"/>
      <c r="BI40" s="426"/>
      <c r="BJ40" s="426"/>
      <c r="BK40" s="430"/>
      <c r="BL40" s="426"/>
      <c r="BM40" s="426">
        <v>1</v>
      </c>
      <c r="BN40" s="426"/>
      <c r="BO40" s="426"/>
      <c r="BP40" s="426"/>
      <c r="BQ40" s="426"/>
      <c r="BR40" s="434">
        <f>+BQ40+BP40+BO40+BN40+BM40+BL40</f>
        <v>1</v>
      </c>
      <c r="BS40" s="424">
        <f t="shared" si="6"/>
        <v>1</v>
      </c>
      <c r="BT40" s="425"/>
      <c r="BU40" s="439">
        <f t="shared" si="7"/>
        <v>1</v>
      </c>
    </row>
    <row r="41" spans="1:73" hidden="1" x14ac:dyDescent="0.3">
      <c r="A41" s="145">
        <v>22</v>
      </c>
      <c r="B41" s="9"/>
      <c r="C41" s="88"/>
      <c r="D41" s="88"/>
      <c r="E41" s="167"/>
      <c r="F41" s="104" t="s">
        <v>128</v>
      </c>
      <c r="G41" s="71"/>
      <c r="H41" s="25"/>
      <c r="I41" s="25"/>
      <c r="J41" s="25"/>
      <c r="K41" s="25"/>
      <c r="L41" s="25"/>
      <c r="M41" s="25"/>
      <c r="N41" s="360">
        <f t="shared" ref="N41:N42" si="10">+H41+I41+J41+K41+L41+M41</f>
        <v>0</v>
      </c>
      <c r="O41" s="25"/>
      <c r="P41" s="25"/>
      <c r="Q41" s="25"/>
      <c r="R41" s="25"/>
      <c r="S41" s="25"/>
      <c r="T41" s="25"/>
      <c r="U41" s="360"/>
      <c r="V41" s="25"/>
      <c r="W41" s="25"/>
      <c r="X41" s="25"/>
      <c r="Y41" s="25"/>
      <c r="Z41" s="25"/>
      <c r="AA41" s="25"/>
      <c r="AB41" s="360"/>
      <c r="AC41" s="25"/>
      <c r="AD41" s="25"/>
      <c r="AE41" s="25"/>
      <c r="AF41" s="25"/>
      <c r="AG41" s="25"/>
      <c r="AH41" s="25"/>
      <c r="AI41" s="360"/>
      <c r="AJ41" s="25"/>
      <c r="AK41" s="25"/>
      <c r="AL41" s="25"/>
      <c r="AM41" s="25"/>
      <c r="AN41" s="25"/>
      <c r="AO41" s="25"/>
      <c r="AP41" s="360"/>
      <c r="AQ41" s="25"/>
      <c r="AR41" s="25"/>
      <c r="AS41" s="25"/>
      <c r="AT41" s="25"/>
      <c r="AU41" s="25"/>
      <c r="AV41" s="25"/>
      <c r="AW41" s="360"/>
      <c r="AX41" s="25"/>
      <c r="AY41" s="25"/>
      <c r="AZ41" s="25"/>
      <c r="BA41" s="25"/>
      <c r="BB41" s="25"/>
      <c r="BC41" s="25"/>
      <c r="BD41" s="360"/>
      <c r="BE41" s="25"/>
      <c r="BF41" s="25"/>
      <c r="BG41" s="25"/>
      <c r="BH41" s="25"/>
      <c r="BI41" s="25"/>
      <c r="BJ41" s="25"/>
      <c r="BK41" s="360"/>
      <c r="BL41" s="25"/>
      <c r="BM41" s="25"/>
      <c r="BN41" s="25"/>
      <c r="BO41" s="25"/>
      <c r="BP41" s="25"/>
      <c r="BQ41" s="25"/>
      <c r="BR41" s="370"/>
      <c r="BS41" s="141">
        <f t="shared" ref="BS41:BS45" si="11">+BR41+BK41+BD41+AW41+AP41+AI41+AB41+U41+N41+G41</f>
        <v>0</v>
      </c>
      <c r="BT41" s="123"/>
      <c r="BU41" s="136"/>
    </row>
    <row r="42" spans="1:73" hidden="1" x14ac:dyDescent="0.3">
      <c r="A42" s="130">
        <v>23</v>
      </c>
      <c r="B42" s="10"/>
      <c r="C42" s="89"/>
      <c r="D42" s="89"/>
      <c r="E42" s="166"/>
      <c r="F42" s="11"/>
      <c r="G42" s="72"/>
      <c r="H42" s="11"/>
      <c r="I42" s="11"/>
      <c r="J42" s="11"/>
      <c r="K42" s="11"/>
      <c r="L42" s="11"/>
      <c r="M42" s="11"/>
      <c r="N42" s="360">
        <f t="shared" si="10"/>
        <v>0</v>
      </c>
      <c r="O42" s="11"/>
      <c r="P42" s="11"/>
      <c r="Q42" s="11"/>
      <c r="R42" s="11"/>
      <c r="S42" s="11"/>
      <c r="T42" s="11"/>
      <c r="U42" s="361"/>
      <c r="V42" s="11"/>
      <c r="W42" s="11"/>
      <c r="X42" s="11"/>
      <c r="Y42" s="11"/>
      <c r="Z42" s="11"/>
      <c r="AA42" s="11"/>
      <c r="AB42" s="361"/>
      <c r="AC42" s="11"/>
      <c r="AD42" s="11"/>
      <c r="AE42" s="11"/>
      <c r="AF42" s="11"/>
      <c r="AG42" s="11"/>
      <c r="AH42" s="11"/>
      <c r="AI42" s="361"/>
      <c r="AJ42" s="11"/>
      <c r="AK42" s="11"/>
      <c r="AL42" s="11"/>
      <c r="AM42" s="11"/>
      <c r="AN42" s="11"/>
      <c r="AO42" s="11"/>
      <c r="AP42" s="361"/>
      <c r="AQ42" s="11"/>
      <c r="AR42" s="11"/>
      <c r="AS42" s="11"/>
      <c r="AT42" s="11"/>
      <c r="AU42" s="11"/>
      <c r="AV42" s="11"/>
      <c r="AW42" s="361"/>
      <c r="AX42" s="11"/>
      <c r="AY42" s="11"/>
      <c r="AZ42" s="11"/>
      <c r="BA42" s="11"/>
      <c r="BB42" s="11"/>
      <c r="BC42" s="11"/>
      <c r="BD42" s="361"/>
      <c r="BE42" s="11"/>
      <c r="BF42" s="11"/>
      <c r="BG42" s="11"/>
      <c r="BH42" s="11"/>
      <c r="BI42" s="11"/>
      <c r="BJ42" s="11"/>
      <c r="BK42" s="361"/>
      <c r="BL42" s="11"/>
      <c r="BM42" s="11"/>
      <c r="BN42" s="11"/>
      <c r="BO42" s="11"/>
      <c r="BP42" s="11"/>
      <c r="BQ42" s="11"/>
      <c r="BR42" s="371"/>
      <c r="BS42" s="140">
        <f t="shared" si="11"/>
        <v>0</v>
      </c>
      <c r="BT42" s="123"/>
      <c r="BU42" s="136"/>
    </row>
    <row r="43" spans="1:73" hidden="1" x14ac:dyDescent="0.3">
      <c r="A43" s="130">
        <v>24</v>
      </c>
      <c r="B43" s="10"/>
      <c r="C43" s="89"/>
      <c r="D43" s="89"/>
      <c r="E43" s="166"/>
      <c r="F43" s="11"/>
      <c r="G43" s="72"/>
      <c r="H43" s="11"/>
      <c r="I43" s="11"/>
      <c r="J43" s="11"/>
      <c r="K43" s="11"/>
      <c r="L43" s="11"/>
      <c r="M43" s="11"/>
      <c r="N43" s="361"/>
      <c r="O43" s="11"/>
      <c r="P43" s="11"/>
      <c r="Q43" s="11"/>
      <c r="R43" s="11"/>
      <c r="S43" s="11"/>
      <c r="T43" s="11"/>
      <c r="U43" s="361"/>
      <c r="V43" s="11"/>
      <c r="W43" s="11"/>
      <c r="X43" s="11"/>
      <c r="Y43" s="11"/>
      <c r="Z43" s="11"/>
      <c r="AA43" s="11"/>
      <c r="AB43" s="361"/>
      <c r="AC43" s="11"/>
      <c r="AD43" s="11"/>
      <c r="AE43" s="11"/>
      <c r="AF43" s="11"/>
      <c r="AG43" s="11"/>
      <c r="AH43" s="11"/>
      <c r="AI43" s="361"/>
      <c r="AJ43" s="11"/>
      <c r="AK43" s="11"/>
      <c r="AL43" s="11"/>
      <c r="AM43" s="11"/>
      <c r="AN43" s="11"/>
      <c r="AO43" s="11"/>
      <c r="AP43" s="361"/>
      <c r="AQ43" s="11"/>
      <c r="AR43" s="11"/>
      <c r="AS43" s="11"/>
      <c r="AT43" s="11"/>
      <c r="AU43" s="11"/>
      <c r="AV43" s="11"/>
      <c r="AW43" s="361"/>
      <c r="AX43" s="11"/>
      <c r="AY43" s="11"/>
      <c r="AZ43" s="11"/>
      <c r="BA43" s="11"/>
      <c r="BB43" s="11"/>
      <c r="BC43" s="11"/>
      <c r="BD43" s="361"/>
      <c r="BE43" s="11"/>
      <c r="BF43" s="11"/>
      <c r="BG43" s="11"/>
      <c r="BH43" s="11"/>
      <c r="BI43" s="11"/>
      <c r="BJ43" s="11"/>
      <c r="BK43" s="361"/>
      <c r="BL43" s="11"/>
      <c r="BM43" s="11"/>
      <c r="BN43" s="11"/>
      <c r="BO43" s="11"/>
      <c r="BP43" s="11"/>
      <c r="BQ43" s="11"/>
      <c r="BR43" s="371"/>
      <c r="BS43" s="140">
        <f t="shared" si="11"/>
        <v>0</v>
      </c>
      <c r="BT43" s="123"/>
      <c r="BU43" s="136"/>
    </row>
    <row r="44" spans="1:73" hidden="1" x14ac:dyDescent="0.3">
      <c r="A44" s="130">
        <v>25</v>
      </c>
      <c r="B44" s="10"/>
      <c r="C44" s="89"/>
      <c r="D44" s="89"/>
      <c r="E44" s="166"/>
      <c r="F44" s="11"/>
      <c r="G44" s="72"/>
      <c r="H44" s="11"/>
      <c r="I44" s="11"/>
      <c r="J44" s="11"/>
      <c r="K44" s="11"/>
      <c r="L44" s="11"/>
      <c r="M44" s="11"/>
      <c r="N44" s="361"/>
      <c r="O44" s="11"/>
      <c r="P44" s="11"/>
      <c r="Q44" s="11"/>
      <c r="R44" s="11"/>
      <c r="S44" s="11"/>
      <c r="T44" s="11"/>
      <c r="U44" s="361"/>
      <c r="V44" s="11"/>
      <c r="W44" s="11"/>
      <c r="X44" s="11"/>
      <c r="Y44" s="11"/>
      <c r="Z44" s="11"/>
      <c r="AA44" s="11"/>
      <c r="AB44" s="361"/>
      <c r="AC44" s="11"/>
      <c r="AD44" s="11"/>
      <c r="AE44" s="11"/>
      <c r="AF44" s="11"/>
      <c r="AG44" s="11"/>
      <c r="AH44" s="11"/>
      <c r="AI44" s="361"/>
      <c r="AJ44" s="11"/>
      <c r="AK44" s="11"/>
      <c r="AL44" s="11"/>
      <c r="AM44" s="11"/>
      <c r="AN44" s="11"/>
      <c r="AO44" s="11"/>
      <c r="AP44" s="361"/>
      <c r="AQ44" s="11"/>
      <c r="AR44" s="11"/>
      <c r="AS44" s="11"/>
      <c r="AT44" s="11"/>
      <c r="AU44" s="11"/>
      <c r="AV44" s="11"/>
      <c r="AW44" s="361"/>
      <c r="AX44" s="11"/>
      <c r="AY44" s="11"/>
      <c r="AZ44" s="11"/>
      <c r="BA44" s="11"/>
      <c r="BB44" s="11"/>
      <c r="BC44" s="11"/>
      <c r="BD44" s="361"/>
      <c r="BE44" s="11"/>
      <c r="BF44" s="11"/>
      <c r="BG44" s="11"/>
      <c r="BH44" s="11"/>
      <c r="BI44" s="11"/>
      <c r="BJ44" s="11"/>
      <c r="BK44" s="361"/>
      <c r="BL44" s="11"/>
      <c r="BM44" s="11"/>
      <c r="BN44" s="11"/>
      <c r="BO44" s="11"/>
      <c r="BP44" s="11"/>
      <c r="BQ44" s="11"/>
      <c r="BR44" s="371"/>
      <c r="BS44" s="140">
        <f t="shared" si="11"/>
        <v>0</v>
      </c>
      <c r="BT44" s="123"/>
      <c r="BU44" s="136"/>
    </row>
    <row r="45" spans="1:73" hidden="1" x14ac:dyDescent="0.3">
      <c r="A45" s="130">
        <v>26</v>
      </c>
      <c r="B45" s="10"/>
      <c r="C45" s="89"/>
      <c r="D45" s="89"/>
      <c r="E45" s="166"/>
      <c r="F45" s="11"/>
      <c r="G45" s="72"/>
      <c r="H45" s="11"/>
      <c r="I45" s="11"/>
      <c r="J45" s="11"/>
      <c r="K45" s="11"/>
      <c r="L45" s="11"/>
      <c r="M45" s="11"/>
      <c r="N45" s="361"/>
      <c r="O45" s="11"/>
      <c r="P45" s="11"/>
      <c r="Q45" s="11"/>
      <c r="R45" s="11"/>
      <c r="S45" s="11"/>
      <c r="T45" s="11"/>
      <c r="U45" s="361"/>
      <c r="V45" s="11"/>
      <c r="W45" s="11"/>
      <c r="X45" s="11"/>
      <c r="Y45" s="11"/>
      <c r="Z45" s="11"/>
      <c r="AA45" s="11"/>
      <c r="AB45" s="361"/>
      <c r="AC45" s="11"/>
      <c r="AD45" s="11"/>
      <c r="AE45" s="11"/>
      <c r="AF45" s="11"/>
      <c r="AG45" s="11"/>
      <c r="AH45" s="11"/>
      <c r="AI45" s="361"/>
      <c r="AJ45" s="11"/>
      <c r="AK45" s="11"/>
      <c r="AL45" s="11"/>
      <c r="AM45" s="11"/>
      <c r="AN45" s="11"/>
      <c r="AO45" s="11"/>
      <c r="AP45" s="361"/>
      <c r="AQ45" s="11"/>
      <c r="AR45" s="11"/>
      <c r="AS45" s="11"/>
      <c r="AT45" s="11"/>
      <c r="AU45" s="11"/>
      <c r="AV45" s="11"/>
      <c r="AW45" s="361"/>
      <c r="AX45" s="11"/>
      <c r="AY45" s="11"/>
      <c r="AZ45" s="11"/>
      <c r="BA45" s="11"/>
      <c r="BB45" s="11"/>
      <c r="BC45" s="11"/>
      <c r="BD45" s="361"/>
      <c r="BE45" s="11"/>
      <c r="BF45" s="11"/>
      <c r="BG45" s="11"/>
      <c r="BH45" s="11"/>
      <c r="BI45" s="11"/>
      <c r="BJ45" s="11"/>
      <c r="BK45" s="361"/>
      <c r="BL45" s="11"/>
      <c r="BM45" s="11"/>
      <c r="BN45" s="11"/>
      <c r="BO45" s="11"/>
      <c r="BP45" s="11"/>
      <c r="BQ45" s="11"/>
      <c r="BR45" s="371"/>
      <c r="BS45" s="140">
        <f t="shared" si="11"/>
        <v>0</v>
      </c>
      <c r="BT45" s="123"/>
      <c r="BU45" s="136"/>
    </row>
    <row r="46" spans="1:73" hidden="1" x14ac:dyDescent="0.3">
      <c r="A46" s="130">
        <v>27</v>
      </c>
      <c r="B46" s="10"/>
      <c r="C46" s="89"/>
      <c r="D46" s="89"/>
      <c r="E46" s="166"/>
      <c r="F46" s="11"/>
      <c r="G46" s="72"/>
      <c r="H46" s="11"/>
      <c r="I46" s="11"/>
      <c r="J46" s="11"/>
      <c r="K46" s="11"/>
      <c r="L46" s="11"/>
      <c r="M46" s="11"/>
      <c r="N46" s="361"/>
      <c r="O46" s="11"/>
      <c r="P46" s="11"/>
      <c r="Q46" s="11"/>
      <c r="R46" s="11"/>
      <c r="S46" s="11"/>
      <c r="T46" s="11"/>
      <c r="U46" s="361"/>
      <c r="V46" s="11"/>
      <c r="W46" s="11"/>
      <c r="X46" s="11"/>
      <c r="Y46" s="11"/>
      <c r="Z46" s="11"/>
      <c r="AA46" s="11"/>
      <c r="AB46" s="361"/>
      <c r="AC46" s="11"/>
      <c r="AD46" s="11"/>
      <c r="AE46" s="11"/>
      <c r="AF46" s="11"/>
      <c r="AG46" s="11"/>
      <c r="AH46" s="11"/>
      <c r="AI46" s="361"/>
      <c r="AJ46" s="11"/>
      <c r="AK46" s="11"/>
      <c r="AL46" s="11"/>
      <c r="AM46" s="11"/>
      <c r="AN46" s="11"/>
      <c r="AO46" s="11"/>
      <c r="AP46" s="361"/>
      <c r="AQ46" s="11"/>
      <c r="AR46" s="11"/>
      <c r="AS46" s="11"/>
      <c r="AT46" s="11"/>
      <c r="AU46" s="11"/>
      <c r="AV46" s="11"/>
      <c r="AW46" s="361"/>
      <c r="AX46" s="11"/>
      <c r="AY46" s="11"/>
      <c r="AZ46" s="11"/>
      <c r="BA46" s="11"/>
      <c r="BB46" s="11"/>
      <c r="BC46" s="11"/>
      <c r="BD46" s="361"/>
      <c r="BE46" s="11"/>
      <c r="BF46" s="11"/>
      <c r="BG46" s="11"/>
      <c r="BH46" s="11"/>
      <c r="BI46" s="11"/>
      <c r="BJ46" s="11"/>
      <c r="BK46" s="361"/>
      <c r="BL46" s="11"/>
      <c r="BM46" s="11"/>
      <c r="BN46" s="11"/>
      <c r="BO46" s="11"/>
      <c r="BP46" s="11"/>
      <c r="BQ46" s="11"/>
      <c r="BR46" s="371"/>
      <c r="BS46" s="140">
        <f t="shared" ref="BS46:BS70" si="12">+BR46+BK46+BD46+AW46+AP46+AI46+AB46+U46+N46+G46</f>
        <v>0</v>
      </c>
      <c r="BT46" s="123"/>
      <c r="BU46" s="136"/>
    </row>
    <row r="47" spans="1:73" hidden="1" x14ac:dyDescent="0.3">
      <c r="A47" s="130">
        <v>28</v>
      </c>
      <c r="B47" s="10"/>
      <c r="C47" s="89"/>
      <c r="D47" s="89"/>
      <c r="E47" s="166"/>
      <c r="F47" s="11"/>
      <c r="G47" s="72"/>
      <c r="H47" s="11"/>
      <c r="I47" s="11"/>
      <c r="J47" s="11"/>
      <c r="K47" s="11"/>
      <c r="L47" s="11"/>
      <c r="M47" s="11"/>
      <c r="N47" s="361"/>
      <c r="O47" s="11"/>
      <c r="P47" s="11"/>
      <c r="Q47" s="11"/>
      <c r="R47" s="11"/>
      <c r="S47" s="11"/>
      <c r="T47" s="11"/>
      <c r="U47" s="361"/>
      <c r="V47" s="11"/>
      <c r="W47" s="11"/>
      <c r="X47" s="11"/>
      <c r="Y47" s="11"/>
      <c r="Z47" s="11"/>
      <c r="AA47" s="11"/>
      <c r="AB47" s="361"/>
      <c r="AC47" s="11"/>
      <c r="AD47" s="11"/>
      <c r="AE47" s="11"/>
      <c r="AF47" s="11"/>
      <c r="AG47" s="11"/>
      <c r="AH47" s="11"/>
      <c r="AI47" s="361"/>
      <c r="AJ47" s="11"/>
      <c r="AK47" s="11"/>
      <c r="AL47" s="11"/>
      <c r="AM47" s="11"/>
      <c r="AN47" s="11"/>
      <c r="AO47" s="11"/>
      <c r="AP47" s="361"/>
      <c r="AQ47" s="11"/>
      <c r="AR47" s="11"/>
      <c r="AS47" s="11"/>
      <c r="AT47" s="11"/>
      <c r="AU47" s="11"/>
      <c r="AV47" s="11"/>
      <c r="AW47" s="361"/>
      <c r="AX47" s="11"/>
      <c r="AY47" s="11"/>
      <c r="AZ47" s="11"/>
      <c r="BA47" s="11"/>
      <c r="BB47" s="11"/>
      <c r="BC47" s="11"/>
      <c r="BD47" s="361"/>
      <c r="BE47" s="11"/>
      <c r="BF47" s="11"/>
      <c r="BG47" s="11"/>
      <c r="BH47" s="11"/>
      <c r="BI47" s="11"/>
      <c r="BJ47" s="11"/>
      <c r="BK47" s="361"/>
      <c r="BL47" s="11"/>
      <c r="BM47" s="11"/>
      <c r="BN47" s="11"/>
      <c r="BO47" s="11"/>
      <c r="BP47" s="11"/>
      <c r="BQ47" s="11"/>
      <c r="BR47" s="371"/>
      <c r="BS47" s="140">
        <f t="shared" si="12"/>
        <v>0</v>
      </c>
      <c r="BT47" s="123"/>
      <c r="BU47" s="136"/>
    </row>
    <row r="48" spans="1:73" hidden="1" x14ac:dyDescent="0.3">
      <c r="A48" s="130">
        <v>29</v>
      </c>
      <c r="B48" s="10"/>
      <c r="C48" s="89"/>
      <c r="D48" s="89"/>
      <c r="E48" s="166"/>
      <c r="F48" s="11"/>
      <c r="G48" s="72"/>
      <c r="H48" s="11"/>
      <c r="I48" s="11"/>
      <c r="J48" s="11"/>
      <c r="K48" s="11"/>
      <c r="L48" s="11"/>
      <c r="M48" s="11"/>
      <c r="N48" s="361"/>
      <c r="O48" s="11"/>
      <c r="P48" s="11"/>
      <c r="Q48" s="11"/>
      <c r="R48" s="11"/>
      <c r="S48" s="11"/>
      <c r="T48" s="11"/>
      <c r="U48" s="361"/>
      <c r="V48" s="11"/>
      <c r="W48" s="11"/>
      <c r="X48" s="11"/>
      <c r="Y48" s="11"/>
      <c r="Z48" s="11"/>
      <c r="AA48" s="11"/>
      <c r="AB48" s="361"/>
      <c r="AC48" s="11"/>
      <c r="AD48" s="11"/>
      <c r="AE48" s="11"/>
      <c r="AF48" s="11"/>
      <c r="AG48" s="11"/>
      <c r="AH48" s="11"/>
      <c r="AI48" s="361"/>
      <c r="AJ48" s="11"/>
      <c r="AK48" s="11"/>
      <c r="AL48" s="11"/>
      <c r="AM48" s="11"/>
      <c r="AN48" s="11"/>
      <c r="AO48" s="11"/>
      <c r="AP48" s="361"/>
      <c r="AQ48" s="11"/>
      <c r="AR48" s="11"/>
      <c r="AS48" s="11"/>
      <c r="AT48" s="11"/>
      <c r="AU48" s="11"/>
      <c r="AV48" s="11"/>
      <c r="AW48" s="361"/>
      <c r="AX48" s="11"/>
      <c r="AY48" s="11"/>
      <c r="AZ48" s="11"/>
      <c r="BA48" s="11"/>
      <c r="BB48" s="11"/>
      <c r="BC48" s="11"/>
      <c r="BD48" s="361"/>
      <c r="BE48" s="11"/>
      <c r="BF48" s="11"/>
      <c r="BG48" s="11"/>
      <c r="BH48" s="11"/>
      <c r="BI48" s="11"/>
      <c r="BJ48" s="11"/>
      <c r="BK48" s="361"/>
      <c r="BL48" s="11"/>
      <c r="BM48" s="11"/>
      <c r="BN48" s="11"/>
      <c r="BO48" s="11"/>
      <c r="BP48" s="11"/>
      <c r="BQ48" s="11"/>
      <c r="BR48" s="371"/>
      <c r="BS48" s="140">
        <f t="shared" si="12"/>
        <v>0</v>
      </c>
      <c r="BT48" s="123"/>
      <c r="BU48" s="136"/>
    </row>
    <row r="49" spans="1:73" hidden="1" x14ac:dyDescent="0.3">
      <c r="A49" s="130">
        <v>30</v>
      </c>
      <c r="B49" s="10"/>
      <c r="C49" s="89"/>
      <c r="D49" s="89"/>
      <c r="E49" s="166"/>
      <c r="F49" s="11"/>
      <c r="G49" s="72"/>
      <c r="H49" s="11"/>
      <c r="I49" s="11"/>
      <c r="J49" s="11"/>
      <c r="K49" s="11"/>
      <c r="L49" s="11"/>
      <c r="M49" s="11"/>
      <c r="N49" s="361"/>
      <c r="O49" s="11"/>
      <c r="P49" s="11"/>
      <c r="Q49" s="11"/>
      <c r="R49" s="11"/>
      <c r="S49" s="11"/>
      <c r="T49" s="11"/>
      <c r="U49" s="361"/>
      <c r="V49" s="11"/>
      <c r="W49" s="11"/>
      <c r="X49" s="11"/>
      <c r="Y49" s="11"/>
      <c r="Z49" s="11"/>
      <c r="AA49" s="11"/>
      <c r="AB49" s="361"/>
      <c r="AC49" s="11"/>
      <c r="AD49" s="11"/>
      <c r="AE49" s="11"/>
      <c r="AF49" s="11"/>
      <c r="AG49" s="11"/>
      <c r="AH49" s="11"/>
      <c r="AI49" s="361"/>
      <c r="AJ49" s="11"/>
      <c r="AK49" s="11"/>
      <c r="AL49" s="11"/>
      <c r="AM49" s="11"/>
      <c r="AN49" s="11"/>
      <c r="AO49" s="11"/>
      <c r="AP49" s="361"/>
      <c r="AQ49" s="11"/>
      <c r="AR49" s="11"/>
      <c r="AS49" s="11"/>
      <c r="AT49" s="11"/>
      <c r="AU49" s="11"/>
      <c r="AV49" s="11"/>
      <c r="AW49" s="361"/>
      <c r="AX49" s="11"/>
      <c r="AY49" s="11"/>
      <c r="AZ49" s="11"/>
      <c r="BA49" s="11"/>
      <c r="BB49" s="11"/>
      <c r="BC49" s="11"/>
      <c r="BD49" s="361"/>
      <c r="BE49" s="11"/>
      <c r="BF49" s="11"/>
      <c r="BG49" s="11"/>
      <c r="BH49" s="11"/>
      <c r="BI49" s="11"/>
      <c r="BJ49" s="11"/>
      <c r="BK49" s="361"/>
      <c r="BL49" s="11"/>
      <c r="BM49" s="11"/>
      <c r="BN49" s="11"/>
      <c r="BO49" s="11"/>
      <c r="BP49" s="11"/>
      <c r="BQ49" s="11"/>
      <c r="BR49" s="371"/>
      <c r="BS49" s="140">
        <f t="shared" si="12"/>
        <v>0</v>
      </c>
      <c r="BT49" s="123"/>
      <c r="BU49" s="136"/>
    </row>
    <row r="50" spans="1:73" hidden="1" x14ac:dyDescent="0.3">
      <c r="A50" s="130">
        <v>31</v>
      </c>
      <c r="B50" s="10"/>
      <c r="C50" s="89"/>
      <c r="D50" s="89"/>
      <c r="E50" s="166"/>
      <c r="F50" s="11"/>
      <c r="G50" s="72"/>
      <c r="H50" s="11"/>
      <c r="I50" s="11"/>
      <c r="J50" s="11"/>
      <c r="K50" s="11"/>
      <c r="L50" s="11"/>
      <c r="M50" s="11"/>
      <c r="N50" s="361"/>
      <c r="O50" s="11"/>
      <c r="P50" s="11"/>
      <c r="Q50" s="11"/>
      <c r="R50" s="11"/>
      <c r="S50" s="11"/>
      <c r="T50" s="11"/>
      <c r="U50" s="361"/>
      <c r="V50" s="11"/>
      <c r="W50" s="11"/>
      <c r="X50" s="11"/>
      <c r="Y50" s="11"/>
      <c r="Z50" s="11"/>
      <c r="AA50" s="11"/>
      <c r="AB50" s="361"/>
      <c r="AC50" s="11"/>
      <c r="AD50" s="11"/>
      <c r="AE50" s="11"/>
      <c r="AF50" s="11"/>
      <c r="AG50" s="11"/>
      <c r="AH50" s="11"/>
      <c r="AI50" s="361"/>
      <c r="AJ50" s="11"/>
      <c r="AK50" s="11"/>
      <c r="AL50" s="11"/>
      <c r="AM50" s="11"/>
      <c r="AN50" s="11"/>
      <c r="AO50" s="11"/>
      <c r="AP50" s="361"/>
      <c r="AQ50" s="11"/>
      <c r="AR50" s="11"/>
      <c r="AS50" s="11"/>
      <c r="AT50" s="11"/>
      <c r="AU50" s="11"/>
      <c r="AV50" s="11"/>
      <c r="AW50" s="361"/>
      <c r="AX50" s="11"/>
      <c r="AY50" s="11"/>
      <c r="AZ50" s="11"/>
      <c r="BA50" s="11"/>
      <c r="BB50" s="11"/>
      <c r="BC50" s="11"/>
      <c r="BD50" s="361"/>
      <c r="BE50" s="11"/>
      <c r="BF50" s="11"/>
      <c r="BG50" s="11"/>
      <c r="BH50" s="11"/>
      <c r="BI50" s="11"/>
      <c r="BJ50" s="11"/>
      <c r="BK50" s="361"/>
      <c r="BL50" s="11"/>
      <c r="BM50" s="11"/>
      <c r="BN50" s="11"/>
      <c r="BO50" s="11"/>
      <c r="BP50" s="11"/>
      <c r="BQ50" s="11"/>
      <c r="BR50" s="371"/>
      <c r="BS50" s="140">
        <f t="shared" si="12"/>
        <v>0</v>
      </c>
      <c r="BT50" s="123"/>
      <c r="BU50" s="136"/>
    </row>
    <row r="51" spans="1:73" hidden="1" x14ac:dyDescent="0.3">
      <c r="A51" s="130">
        <v>32</v>
      </c>
      <c r="B51" s="10"/>
      <c r="C51" s="89"/>
      <c r="D51" s="89"/>
      <c r="E51" s="166"/>
      <c r="F51" s="11"/>
      <c r="G51" s="72"/>
      <c r="H51" s="11"/>
      <c r="I51" s="11"/>
      <c r="J51" s="11"/>
      <c r="K51" s="11"/>
      <c r="L51" s="11"/>
      <c r="M51" s="11"/>
      <c r="N51" s="361"/>
      <c r="O51" s="11"/>
      <c r="P51" s="11"/>
      <c r="Q51" s="11"/>
      <c r="R51" s="11"/>
      <c r="S51" s="11"/>
      <c r="T51" s="11"/>
      <c r="U51" s="361"/>
      <c r="V51" s="11"/>
      <c r="W51" s="11"/>
      <c r="X51" s="11"/>
      <c r="Y51" s="11"/>
      <c r="Z51" s="11"/>
      <c r="AA51" s="11"/>
      <c r="AB51" s="361"/>
      <c r="AC51" s="11"/>
      <c r="AD51" s="11"/>
      <c r="AE51" s="11"/>
      <c r="AF51" s="11"/>
      <c r="AG51" s="11"/>
      <c r="AH51" s="11"/>
      <c r="AI51" s="361"/>
      <c r="AJ51" s="11"/>
      <c r="AK51" s="11"/>
      <c r="AL51" s="11"/>
      <c r="AM51" s="11"/>
      <c r="AN51" s="11"/>
      <c r="AO51" s="11"/>
      <c r="AP51" s="361"/>
      <c r="AQ51" s="11"/>
      <c r="AR51" s="11"/>
      <c r="AS51" s="11"/>
      <c r="AT51" s="11"/>
      <c r="AU51" s="11"/>
      <c r="AV51" s="11"/>
      <c r="AW51" s="361"/>
      <c r="AX51" s="11"/>
      <c r="AY51" s="11"/>
      <c r="AZ51" s="11"/>
      <c r="BA51" s="11"/>
      <c r="BB51" s="11"/>
      <c r="BC51" s="11"/>
      <c r="BD51" s="361"/>
      <c r="BE51" s="11"/>
      <c r="BF51" s="11"/>
      <c r="BG51" s="11"/>
      <c r="BH51" s="11"/>
      <c r="BI51" s="11"/>
      <c r="BJ51" s="11"/>
      <c r="BK51" s="361"/>
      <c r="BL51" s="11"/>
      <c r="BM51" s="11"/>
      <c r="BN51" s="11"/>
      <c r="BO51" s="11"/>
      <c r="BP51" s="11"/>
      <c r="BQ51" s="11"/>
      <c r="BR51" s="371"/>
      <c r="BS51" s="140">
        <f t="shared" si="12"/>
        <v>0</v>
      </c>
      <c r="BT51" s="123"/>
      <c r="BU51" s="136"/>
    </row>
    <row r="52" spans="1:73" hidden="1" x14ac:dyDescent="0.3">
      <c r="A52" s="130">
        <v>33</v>
      </c>
      <c r="B52" s="10"/>
      <c r="C52" s="89"/>
      <c r="D52" s="89"/>
      <c r="E52" s="166"/>
      <c r="F52" s="11"/>
      <c r="G52" s="72"/>
      <c r="H52" s="11"/>
      <c r="I52" s="11"/>
      <c r="J52" s="11"/>
      <c r="K52" s="11"/>
      <c r="L52" s="11"/>
      <c r="M52" s="11"/>
      <c r="N52" s="361"/>
      <c r="O52" s="11"/>
      <c r="P52" s="11"/>
      <c r="Q52" s="11"/>
      <c r="R52" s="11"/>
      <c r="S52" s="11"/>
      <c r="T52" s="11"/>
      <c r="U52" s="361"/>
      <c r="V52" s="11"/>
      <c r="W52" s="11"/>
      <c r="X52" s="11"/>
      <c r="Y52" s="11"/>
      <c r="Z52" s="11"/>
      <c r="AA52" s="11"/>
      <c r="AB52" s="361"/>
      <c r="AC52" s="11"/>
      <c r="AD52" s="11"/>
      <c r="AE52" s="11"/>
      <c r="AF52" s="11"/>
      <c r="AG52" s="11"/>
      <c r="AH52" s="11"/>
      <c r="AI52" s="361"/>
      <c r="AJ52" s="11"/>
      <c r="AK52" s="11"/>
      <c r="AL52" s="11"/>
      <c r="AM52" s="11"/>
      <c r="AN52" s="11"/>
      <c r="AO52" s="11"/>
      <c r="AP52" s="361"/>
      <c r="AQ52" s="11"/>
      <c r="AR52" s="11"/>
      <c r="AS52" s="11"/>
      <c r="AT52" s="11"/>
      <c r="AU52" s="11"/>
      <c r="AV52" s="11"/>
      <c r="AW52" s="361"/>
      <c r="AX52" s="11"/>
      <c r="AY52" s="11"/>
      <c r="AZ52" s="11"/>
      <c r="BA52" s="11"/>
      <c r="BB52" s="11"/>
      <c r="BC52" s="11"/>
      <c r="BD52" s="361"/>
      <c r="BE52" s="11"/>
      <c r="BF52" s="11"/>
      <c r="BG52" s="11"/>
      <c r="BH52" s="11"/>
      <c r="BI52" s="11"/>
      <c r="BJ52" s="11"/>
      <c r="BK52" s="361"/>
      <c r="BL52" s="11"/>
      <c r="BM52" s="11"/>
      <c r="BN52" s="11"/>
      <c r="BO52" s="11"/>
      <c r="BP52" s="11"/>
      <c r="BQ52" s="11"/>
      <c r="BR52" s="371"/>
      <c r="BS52" s="140">
        <f t="shared" si="12"/>
        <v>0</v>
      </c>
      <c r="BT52" s="123"/>
      <c r="BU52" s="136"/>
    </row>
    <row r="53" spans="1:73" hidden="1" x14ac:dyDescent="0.3">
      <c r="A53" s="130">
        <v>34</v>
      </c>
      <c r="B53" s="10"/>
      <c r="C53" s="89"/>
      <c r="D53" s="89"/>
      <c r="E53" s="166"/>
      <c r="F53" s="11"/>
      <c r="G53" s="72"/>
      <c r="H53" s="11"/>
      <c r="I53" s="11"/>
      <c r="J53" s="11"/>
      <c r="K53" s="11"/>
      <c r="L53" s="11"/>
      <c r="M53" s="11"/>
      <c r="N53" s="361"/>
      <c r="O53" s="11"/>
      <c r="P53" s="11"/>
      <c r="Q53" s="11"/>
      <c r="R53" s="11"/>
      <c r="S53" s="11"/>
      <c r="T53" s="11"/>
      <c r="U53" s="361"/>
      <c r="V53" s="11"/>
      <c r="W53" s="11"/>
      <c r="X53" s="11"/>
      <c r="Y53" s="11"/>
      <c r="Z53" s="11"/>
      <c r="AA53" s="11"/>
      <c r="AB53" s="361"/>
      <c r="AC53" s="11"/>
      <c r="AD53" s="11"/>
      <c r="AE53" s="11"/>
      <c r="AF53" s="11"/>
      <c r="AG53" s="11"/>
      <c r="AH53" s="11"/>
      <c r="AI53" s="361"/>
      <c r="AJ53" s="11"/>
      <c r="AK53" s="11"/>
      <c r="AL53" s="11"/>
      <c r="AM53" s="11"/>
      <c r="AN53" s="11"/>
      <c r="AO53" s="11"/>
      <c r="AP53" s="361"/>
      <c r="AQ53" s="11"/>
      <c r="AR53" s="11"/>
      <c r="AS53" s="11"/>
      <c r="AT53" s="11"/>
      <c r="AU53" s="11"/>
      <c r="AV53" s="11"/>
      <c r="AW53" s="361"/>
      <c r="AX53" s="11"/>
      <c r="AY53" s="11"/>
      <c r="AZ53" s="11"/>
      <c r="BA53" s="11"/>
      <c r="BB53" s="11"/>
      <c r="BC53" s="11"/>
      <c r="BD53" s="361"/>
      <c r="BE53" s="11"/>
      <c r="BF53" s="11"/>
      <c r="BG53" s="11"/>
      <c r="BH53" s="11"/>
      <c r="BI53" s="11"/>
      <c r="BJ53" s="11"/>
      <c r="BK53" s="361"/>
      <c r="BL53" s="11"/>
      <c r="BM53" s="11"/>
      <c r="BN53" s="11"/>
      <c r="BO53" s="11"/>
      <c r="BP53" s="11"/>
      <c r="BQ53" s="11"/>
      <c r="BR53" s="371"/>
      <c r="BS53" s="140">
        <f t="shared" si="12"/>
        <v>0</v>
      </c>
      <c r="BT53" s="123"/>
      <c r="BU53" s="136"/>
    </row>
    <row r="54" spans="1:73" hidden="1" x14ac:dyDescent="0.3">
      <c r="A54" s="130">
        <v>35</v>
      </c>
      <c r="B54" s="10"/>
      <c r="C54" s="89"/>
      <c r="D54" s="89"/>
      <c r="E54" s="166"/>
      <c r="F54" s="11"/>
      <c r="G54" s="72"/>
      <c r="H54" s="11"/>
      <c r="I54" s="11"/>
      <c r="J54" s="11"/>
      <c r="K54" s="11"/>
      <c r="L54" s="11"/>
      <c r="M54" s="11"/>
      <c r="N54" s="361"/>
      <c r="O54" s="11"/>
      <c r="P54" s="11"/>
      <c r="Q54" s="11"/>
      <c r="R54" s="11"/>
      <c r="S54" s="11"/>
      <c r="T54" s="11"/>
      <c r="U54" s="361"/>
      <c r="V54" s="11"/>
      <c r="W54" s="11"/>
      <c r="X54" s="11"/>
      <c r="Y54" s="11"/>
      <c r="Z54" s="11"/>
      <c r="AA54" s="11"/>
      <c r="AB54" s="361"/>
      <c r="AC54" s="11"/>
      <c r="AD54" s="11"/>
      <c r="AE54" s="11"/>
      <c r="AF54" s="11"/>
      <c r="AG54" s="11"/>
      <c r="AH54" s="11"/>
      <c r="AI54" s="361"/>
      <c r="AJ54" s="11"/>
      <c r="AK54" s="11"/>
      <c r="AL54" s="11"/>
      <c r="AM54" s="11"/>
      <c r="AN54" s="11"/>
      <c r="AO54" s="11"/>
      <c r="AP54" s="361"/>
      <c r="AQ54" s="11"/>
      <c r="AR54" s="11"/>
      <c r="AS54" s="11"/>
      <c r="AT54" s="11"/>
      <c r="AU54" s="11"/>
      <c r="AV54" s="11"/>
      <c r="AW54" s="361"/>
      <c r="AX54" s="11"/>
      <c r="AY54" s="11"/>
      <c r="AZ54" s="11"/>
      <c r="BA54" s="11"/>
      <c r="BB54" s="11"/>
      <c r="BC54" s="11"/>
      <c r="BD54" s="361"/>
      <c r="BE54" s="11"/>
      <c r="BF54" s="11"/>
      <c r="BG54" s="11"/>
      <c r="BH54" s="11"/>
      <c r="BI54" s="11"/>
      <c r="BJ54" s="11"/>
      <c r="BK54" s="361"/>
      <c r="BL54" s="11"/>
      <c r="BM54" s="11"/>
      <c r="BN54" s="11"/>
      <c r="BO54" s="11"/>
      <c r="BP54" s="11"/>
      <c r="BQ54" s="11"/>
      <c r="BR54" s="371"/>
      <c r="BS54" s="140">
        <f t="shared" si="12"/>
        <v>0</v>
      </c>
      <c r="BT54" s="123"/>
      <c r="BU54" s="136"/>
    </row>
    <row r="55" spans="1:73" hidden="1" x14ac:dyDescent="0.3">
      <c r="A55" s="130">
        <v>36</v>
      </c>
      <c r="B55" s="10"/>
      <c r="C55" s="89"/>
      <c r="D55" s="89"/>
      <c r="E55" s="166"/>
      <c r="F55" s="11"/>
      <c r="G55" s="72"/>
      <c r="H55" s="11"/>
      <c r="I55" s="11"/>
      <c r="J55" s="11"/>
      <c r="K55" s="11"/>
      <c r="L55" s="11"/>
      <c r="M55" s="11"/>
      <c r="N55" s="361"/>
      <c r="O55" s="11"/>
      <c r="P55" s="11"/>
      <c r="Q55" s="11"/>
      <c r="R55" s="11"/>
      <c r="S55" s="11"/>
      <c r="T55" s="11"/>
      <c r="U55" s="361"/>
      <c r="V55" s="11"/>
      <c r="W55" s="11"/>
      <c r="X55" s="11"/>
      <c r="Y55" s="11"/>
      <c r="Z55" s="11"/>
      <c r="AA55" s="11"/>
      <c r="AB55" s="361"/>
      <c r="AC55" s="11"/>
      <c r="AD55" s="11"/>
      <c r="AE55" s="11"/>
      <c r="AF55" s="11"/>
      <c r="AG55" s="11"/>
      <c r="AH55" s="11"/>
      <c r="AI55" s="361"/>
      <c r="AJ55" s="11"/>
      <c r="AK55" s="11"/>
      <c r="AL55" s="11"/>
      <c r="AM55" s="11"/>
      <c r="AN55" s="11"/>
      <c r="AO55" s="11"/>
      <c r="AP55" s="361"/>
      <c r="AQ55" s="11"/>
      <c r="AR55" s="11"/>
      <c r="AS55" s="11"/>
      <c r="AT55" s="11"/>
      <c r="AU55" s="11"/>
      <c r="AV55" s="11"/>
      <c r="AW55" s="361"/>
      <c r="AX55" s="11"/>
      <c r="AY55" s="11"/>
      <c r="AZ55" s="11"/>
      <c r="BA55" s="11"/>
      <c r="BB55" s="11"/>
      <c r="BC55" s="11"/>
      <c r="BD55" s="361"/>
      <c r="BE55" s="11"/>
      <c r="BF55" s="11"/>
      <c r="BG55" s="11"/>
      <c r="BH55" s="11"/>
      <c r="BI55" s="11"/>
      <c r="BJ55" s="11"/>
      <c r="BK55" s="361"/>
      <c r="BL55" s="11"/>
      <c r="BM55" s="11"/>
      <c r="BN55" s="11"/>
      <c r="BO55" s="11"/>
      <c r="BP55" s="11"/>
      <c r="BQ55" s="11"/>
      <c r="BR55" s="371"/>
      <c r="BS55" s="140">
        <f t="shared" si="12"/>
        <v>0</v>
      </c>
      <c r="BT55" s="123"/>
      <c r="BU55" s="136"/>
    </row>
    <row r="56" spans="1:73" hidden="1" x14ac:dyDescent="0.3">
      <c r="A56" s="130">
        <v>37</v>
      </c>
      <c r="B56" s="10"/>
      <c r="C56" s="89"/>
      <c r="D56" s="89"/>
      <c r="E56" s="166"/>
      <c r="F56" s="11"/>
      <c r="G56" s="72"/>
      <c r="H56" s="11"/>
      <c r="I56" s="11"/>
      <c r="J56" s="11"/>
      <c r="K56" s="11"/>
      <c r="L56" s="11"/>
      <c r="M56" s="11"/>
      <c r="N56" s="361"/>
      <c r="O56" s="11"/>
      <c r="P56" s="11"/>
      <c r="Q56" s="11"/>
      <c r="R56" s="11"/>
      <c r="S56" s="11"/>
      <c r="T56" s="11"/>
      <c r="U56" s="361"/>
      <c r="V56" s="11"/>
      <c r="W56" s="11"/>
      <c r="X56" s="11"/>
      <c r="Y56" s="11"/>
      <c r="Z56" s="11"/>
      <c r="AA56" s="11"/>
      <c r="AB56" s="361"/>
      <c r="AC56" s="11"/>
      <c r="AD56" s="11"/>
      <c r="AE56" s="11"/>
      <c r="AF56" s="11"/>
      <c r="AG56" s="11"/>
      <c r="AH56" s="11"/>
      <c r="AI56" s="361"/>
      <c r="AJ56" s="11"/>
      <c r="AK56" s="11"/>
      <c r="AL56" s="11"/>
      <c r="AM56" s="11"/>
      <c r="AN56" s="11"/>
      <c r="AO56" s="11"/>
      <c r="AP56" s="361"/>
      <c r="AQ56" s="11"/>
      <c r="AR56" s="11"/>
      <c r="AS56" s="11"/>
      <c r="AT56" s="11"/>
      <c r="AU56" s="11"/>
      <c r="AV56" s="11"/>
      <c r="AW56" s="361"/>
      <c r="AX56" s="11"/>
      <c r="AY56" s="11"/>
      <c r="AZ56" s="11"/>
      <c r="BA56" s="11"/>
      <c r="BB56" s="11"/>
      <c r="BC56" s="11"/>
      <c r="BD56" s="361"/>
      <c r="BE56" s="11"/>
      <c r="BF56" s="11"/>
      <c r="BG56" s="11"/>
      <c r="BH56" s="11"/>
      <c r="BI56" s="11"/>
      <c r="BJ56" s="11"/>
      <c r="BK56" s="361"/>
      <c r="BL56" s="11"/>
      <c r="BM56" s="11"/>
      <c r="BN56" s="11"/>
      <c r="BO56" s="11"/>
      <c r="BP56" s="11"/>
      <c r="BQ56" s="11"/>
      <c r="BR56" s="371"/>
      <c r="BS56" s="140">
        <f t="shared" si="12"/>
        <v>0</v>
      </c>
      <c r="BT56" s="123"/>
      <c r="BU56" s="136"/>
    </row>
    <row r="57" spans="1:73" hidden="1" x14ac:dyDescent="0.3">
      <c r="A57" s="130">
        <v>38</v>
      </c>
      <c r="B57" s="10"/>
      <c r="C57" s="89"/>
      <c r="D57" s="89"/>
      <c r="E57" s="166"/>
      <c r="F57" s="11"/>
      <c r="G57" s="72"/>
      <c r="H57" s="11"/>
      <c r="I57" s="11"/>
      <c r="J57" s="11"/>
      <c r="K57" s="11"/>
      <c r="L57" s="11"/>
      <c r="M57" s="11"/>
      <c r="N57" s="361"/>
      <c r="O57" s="11"/>
      <c r="P57" s="11"/>
      <c r="Q57" s="11"/>
      <c r="R57" s="11"/>
      <c r="S57" s="11"/>
      <c r="T57" s="11"/>
      <c r="U57" s="361"/>
      <c r="V57" s="11"/>
      <c r="W57" s="11"/>
      <c r="X57" s="11"/>
      <c r="Y57" s="11"/>
      <c r="Z57" s="11"/>
      <c r="AA57" s="11"/>
      <c r="AB57" s="361"/>
      <c r="AC57" s="11"/>
      <c r="AD57" s="11"/>
      <c r="AE57" s="11"/>
      <c r="AF57" s="11"/>
      <c r="AG57" s="11"/>
      <c r="AH57" s="11"/>
      <c r="AI57" s="361"/>
      <c r="AJ57" s="11"/>
      <c r="AK57" s="11"/>
      <c r="AL57" s="11"/>
      <c r="AM57" s="11"/>
      <c r="AN57" s="11"/>
      <c r="AO57" s="11"/>
      <c r="AP57" s="361"/>
      <c r="AQ57" s="11"/>
      <c r="AR57" s="11"/>
      <c r="AS57" s="11"/>
      <c r="AT57" s="11"/>
      <c r="AU57" s="11"/>
      <c r="AV57" s="11"/>
      <c r="AW57" s="361"/>
      <c r="AX57" s="11"/>
      <c r="AY57" s="11"/>
      <c r="AZ57" s="11"/>
      <c r="BA57" s="11"/>
      <c r="BB57" s="11"/>
      <c r="BC57" s="11"/>
      <c r="BD57" s="361"/>
      <c r="BE57" s="11"/>
      <c r="BF57" s="11"/>
      <c r="BG57" s="11"/>
      <c r="BH57" s="11"/>
      <c r="BI57" s="11"/>
      <c r="BJ57" s="11"/>
      <c r="BK57" s="361"/>
      <c r="BL57" s="11"/>
      <c r="BM57" s="11"/>
      <c r="BN57" s="11"/>
      <c r="BO57" s="11"/>
      <c r="BP57" s="11"/>
      <c r="BQ57" s="11"/>
      <c r="BR57" s="371"/>
      <c r="BS57" s="140">
        <f t="shared" si="12"/>
        <v>0</v>
      </c>
      <c r="BT57" s="123"/>
      <c r="BU57" s="136"/>
    </row>
    <row r="58" spans="1:73" hidden="1" x14ac:dyDescent="0.3">
      <c r="A58" s="130">
        <v>39</v>
      </c>
      <c r="B58" s="10"/>
      <c r="C58" s="89"/>
      <c r="D58" s="89"/>
      <c r="E58" s="166"/>
      <c r="F58" s="11"/>
      <c r="G58" s="72"/>
      <c r="H58" s="11"/>
      <c r="I58" s="11"/>
      <c r="J58" s="11"/>
      <c r="K58" s="11"/>
      <c r="L58" s="11"/>
      <c r="M58" s="11"/>
      <c r="N58" s="361"/>
      <c r="O58" s="11"/>
      <c r="P58" s="11"/>
      <c r="Q58" s="11"/>
      <c r="R58" s="11"/>
      <c r="S58" s="11"/>
      <c r="T58" s="11"/>
      <c r="U58" s="361"/>
      <c r="V58" s="11"/>
      <c r="W58" s="11"/>
      <c r="X58" s="11"/>
      <c r="Y58" s="11"/>
      <c r="Z58" s="11"/>
      <c r="AA58" s="11"/>
      <c r="AB58" s="361"/>
      <c r="AC58" s="11"/>
      <c r="AD58" s="11"/>
      <c r="AE58" s="11"/>
      <c r="AF58" s="11"/>
      <c r="AG58" s="11"/>
      <c r="AH58" s="11"/>
      <c r="AI58" s="361"/>
      <c r="AJ58" s="11"/>
      <c r="AK58" s="11"/>
      <c r="AL58" s="11"/>
      <c r="AM58" s="11"/>
      <c r="AN58" s="11"/>
      <c r="AO58" s="11"/>
      <c r="AP58" s="361"/>
      <c r="AQ58" s="11"/>
      <c r="AR58" s="11"/>
      <c r="AS58" s="11"/>
      <c r="AT58" s="11"/>
      <c r="AU58" s="11"/>
      <c r="AV58" s="11"/>
      <c r="AW58" s="361"/>
      <c r="AX58" s="11"/>
      <c r="AY58" s="11"/>
      <c r="AZ58" s="11"/>
      <c r="BA58" s="11"/>
      <c r="BB58" s="11"/>
      <c r="BC58" s="11"/>
      <c r="BD58" s="361"/>
      <c r="BE58" s="11"/>
      <c r="BF58" s="11"/>
      <c r="BG58" s="11"/>
      <c r="BH58" s="11"/>
      <c r="BI58" s="11"/>
      <c r="BJ58" s="11"/>
      <c r="BK58" s="361"/>
      <c r="BL58" s="11"/>
      <c r="BM58" s="11"/>
      <c r="BN58" s="11"/>
      <c r="BO58" s="11"/>
      <c r="BP58" s="11"/>
      <c r="BQ58" s="11"/>
      <c r="BR58" s="371"/>
      <c r="BS58" s="140">
        <f t="shared" si="12"/>
        <v>0</v>
      </c>
      <c r="BT58" s="123"/>
      <c r="BU58" s="136"/>
    </row>
    <row r="59" spans="1:73" hidden="1" x14ac:dyDescent="0.3">
      <c r="A59" s="130">
        <v>40</v>
      </c>
      <c r="B59" s="10"/>
      <c r="C59" s="89"/>
      <c r="D59" s="89"/>
      <c r="E59" s="166"/>
      <c r="F59" s="11"/>
      <c r="G59" s="72"/>
      <c r="H59" s="11"/>
      <c r="I59" s="11"/>
      <c r="J59" s="11"/>
      <c r="K59" s="11"/>
      <c r="L59" s="11"/>
      <c r="M59" s="11"/>
      <c r="N59" s="361"/>
      <c r="O59" s="11"/>
      <c r="P59" s="11"/>
      <c r="Q59" s="11"/>
      <c r="R59" s="11"/>
      <c r="S59" s="11"/>
      <c r="T59" s="11"/>
      <c r="U59" s="361"/>
      <c r="V59" s="11"/>
      <c r="W59" s="11"/>
      <c r="X59" s="11"/>
      <c r="Y59" s="11"/>
      <c r="Z59" s="11"/>
      <c r="AA59" s="11"/>
      <c r="AB59" s="361"/>
      <c r="AC59" s="11"/>
      <c r="AD59" s="11"/>
      <c r="AE59" s="11"/>
      <c r="AF59" s="11"/>
      <c r="AG59" s="11"/>
      <c r="AH59" s="11"/>
      <c r="AI59" s="361"/>
      <c r="AJ59" s="11"/>
      <c r="AK59" s="11"/>
      <c r="AL59" s="11"/>
      <c r="AM59" s="11"/>
      <c r="AN59" s="11"/>
      <c r="AO59" s="11"/>
      <c r="AP59" s="361"/>
      <c r="AQ59" s="11"/>
      <c r="AR59" s="11"/>
      <c r="AS59" s="11"/>
      <c r="AT59" s="11"/>
      <c r="AU59" s="11"/>
      <c r="AV59" s="11"/>
      <c r="AW59" s="361"/>
      <c r="AX59" s="11"/>
      <c r="AY59" s="11"/>
      <c r="AZ59" s="11"/>
      <c r="BA59" s="11"/>
      <c r="BB59" s="11"/>
      <c r="BC59" s="11"/>
      <c r="BD59" s="361"/>
      <c r="BE59" s="11"/>
      <c r="BF59" s="11"/>
      <c r="BG59" s="11"/>
      <c r="BH59" s="11"/>
      <c r="BI59" s="11"/>
      <c r="BJ59" s="11"/>
      <c r="BK59" s="361"/>
      <c r="BL59" s="11"/>
      <c r="BM59" s="11"/>
      <c r="BN59" s="11"/>
      <c r="BO59" s="11"/>
      <c r="BP59" s="11"/>
      <c r="BQ59" s="11"/>
      <c r="BR59" s="371"/>
      <c r="BS59" s="140">
        <f t="shared" si="12"/>
        <v>0</v>
      </c>
      <c r="BT59" s="123"/>
      <c r="BU59" s="136"/>
    </row>
    <row r="60" spans="1:73" hidden="1" x14ac:dyDescent="0.3">
      <c r="A60" s="130">
        <v>41</v>
      </c>
      <c r="B60" s="10"/>
      <c r="C60" s="89"/>
      <c r="D60" s="89"/>
      <c r="E60" s="166"/>
      <c r="F60" s="11"/>
      <c r="G60" s="72"/>
      <c r="H60" s="11"/>
      <c r="I60" s="11"/>
      <c r="J60" s="11"/>
      <c r="K60" s="11"/>
      <c r="L60" s="11"/>
      <c r="M60" s="11"/>
      <c r="N60" s="361"/>
      <c r="O60" s="11"/>
      <c r="P60" s="11"/>
      <c r="Q60" s="11"/>
      <c r="R60" s="11"/>
      <c r="S60" s="11"/>
      <c r="T60" s="11"/>
      <c r="U60" s="361"/>
      <c r="V60" s="11"/>
      <c r="W60" s="11"/>
      <c r="X60" s="11"/>
      <c r="Y60" s="11"/>
      <c r="Z60" s="11"/>
      <c r="AA60" s="11"/>
      <c r="AB60" s="361"/>
      <c r="AC60" s="11"/>
      <c r="AD60" s="11"/>
      <c r="AE60" s="11"/>
      <c r="AF60" s="11"/>
      <c r="AG60" s="11"/>
      <c r="AH60" s="11"/>
      <c r="AI60" s="361"/>
      <c r="AJ60" s="11"/>
      <c r="AK60" s="11"/>
      <c r="AL60" s="11"/>
      <c r="AM60" s="11"/>
      <c r="AN60" s="11"/>
      <c r="AO60" s="11"/>
      <c r="AP60" s="361"/>
      <c r="AQ60" s="11"/>
      <c r="AR60" s="11"/>
      <c r="AS60" s="11"/>
      <c r="AT60" s="11"/>
      <c r="AU60" s="11"/>
      <c r="AV60" s="11"/>
      <c r="AW60" s="361"/>
      <c r="AX60" s="11"/>
      <c r="AY60" s="11"/>
      <c r="AZ60" s="11"/>
      <c r="BA60" s="11"/>
      <c r="BB60" s="11"/>
      <c r="BC60" s="11"/>
      <c r="BD60" s="361"/>
      <c r="BE60" s="11"/>
      <c r="BF60" s="11"/>
      <c r="BG60" s="11"/>
      <c r="BH60" s="11"/>
      <c r="BI60" s="11"/>
      <c r="BJ60" s="11"/>
      <c r="BK60" s="361"/>
      <c r="BL60" s="11"/>
      <c r="BM60" s="11"/>
      <c r="BN60" s="11"/>
      <c r="BO60" s="11"/>
      <c r="BP60" s="11"/>
      <c r="BQ60" s="11"/>
      <c r="BR60" s="371"/>
      <c r="BS60" s="140">
        <f t="shared" si="12"/>
        <v>0</v>
      </c>
      <c r="BT60" s="123"/>
      <c r="BU60" s="136"/>
    </row>
    <row r="61" spans="1:73" hidden="1" x14ac:dyDescent="0.3">
      <c r="A61" s="130">
        <v>42</v>
      </c>
      <c r="B61" s="10"/>
      <c r="C61" s="89"/>
      <c r="D61" s="89"/>
      <c r="E61" s="166"/>
      <c r="F61" s="11"/>
      <c r="G61" s="72"/>
      <c r="H61" s="11"/>
      <c r="I61" s="11"/>
      <c r="J61" s="11"/>
      <c r="K61" s="11"/>
      <c r="L61" s="11"/>
      <c r="M61" s="11"/>
      <c r="N61" s="361"/>
      <c r="O61" s="11"/>
      <c r="P61" s="11"/>
      <c r="Q61" s="11"/>
      <c r="R61" s="11"/>
      <c r="S61" s="11"/>
      <c r="T61" s="11"/>
      <c r="U61" s="361"/>
      <c r="V61" s="11"/>
      <c r="W61" s="11"/>
      <c r="X61" s="11"/>
      <c r="Y61" s="11"/>
      <c r="Z61" s="11"/>
      <c r="AA61" s="11"/>
      <c r="AB61" s="361"/>
      <c r="AC61" s="11"/>
      <c r="AD61" s="11"/>
      <c r="AE61" s="11"/>
      <c r="AF61" s="11"/>
      <c r="AG61" s="11"/>
      <c r="AH61" s="11"/>
      <c r="AI61" s="361"/>
      <c r="AJ61" s="11"/>
      <c r="AK61" s="11"/>
      <c r="AL61" s="11"/>
      <c r="AM61" s="11"/>
      <c r="AN61" s="11"/>
      <c r="AO61" s="11"/>
      <c r="AP61" s="361"/>
      <c r="AQ61" s="11"/>
      <c r="AR61" s="11"/>
      <c r="AS61" s="11"/>
      <c r="AT61" s="11"/>
      <c r="AU61" s="11"/>
      <c r="AV61" s="11"/>
      <c r="AW61" s="361"/>
      <c r="AX61" s="11"/>
      <c r="AY61" s="11"/>
      <c r="AZ61" s="11"/>
      <c r="BA61" s="11"/>
      <c r="BB61" s="11"/>
      <c r="BC61" s="11"/>
      <c r="BD61" s="361"/>
      <c r="BE61" s="11"/>
      <c r="BF61" s="11"/>
      <c r="BG61" s="11"/>
      <c r="BH61" s="11"/>
      <c r="BI61" s="11"/>
      <c r="BJ61" s="11"/>
      <c r="BK61" s="361"/>
      <c r="BL61" s="11"/>
      <c r="BM61" s="11"/>
      <c r="BN61" s="11"/>
      <c r="BO61" s="11"/>
      <c r="BP61" s="11"/>
      <c r="BQ61" s="11"/>
      <c r="BR61" s="371"/>
      <c r="BS61" s="140">
        <f t="shared" si="12"/>
        <v>0</v>
      </c>
      <c r="BT61" s="123"/>
      <c r="BU61" s="136"/>
    </row>
    <row r="62" spans="1:73" hidden="1" x14ac:dyDescent="0.3">
      <c r="A62" s="130">
        <v>43</v>
      </c>
      <c r="B62" s="10"/>
      <c r="C62" s="89"/>
      <c r="D62" s="89"/>
      <c r="E62" s="166"/>
      <c r="F62" s="11"/>
      <c r="G62" s="72"/>
      <c r="H62" s="11"/>
      <c r="I62" s="11"/>
      <c r="J62" s="11"/>
      <c r="K62" s="11"/>
      <c r="L62" s="11"/>
      <c r="M62" s="11"/>
      <c r="N62" s="361"/>
      <c r="O62" s="11"/>
      <c r="P62" s="11"/>
      <c r="Q62" s="11"/>
      <c r="R62" s="11"/>
      <c r="S62" s="11"/>
      <c r="T62" s="11"/>
      <c r="U62" s="361"/>
      <c r="V62" s="11"/>
      <c r="W62" s="11"/>
      <c r="X62" s="11"/>
      <c r="Y62" s="11"/>
      <c r="Z62" s="11"/>
      <c r="AA62" s="11"/>
      <c r="AB62" s="361"/>
      <c r="AC62" s="11"/>
      <c r="AD62" s="11"/>
      <c r="AE62" s="11"/>
      <c r="AF62" s="11"/>
      <c r="AG62" s="11"/>
      <c r="AH62" s="11"/>
      <c r="AI62" s="361"/>
      <c r="AJ62" s="11"/>
      <c r="AK62" s="11"/>
      <c r="AL62" s="11"/>
      <c r="AM62" s="11"/>
      <c r="AN62" s="11"/>
      <c r="AO62" s="11"/>
      <c r="AP62" s="361"/>
      <c r="AQ62" s="11"/>
      <c r="AR62" s="11"/>
      <c r="AS62" s="11"/>
      <c r="AT62" s="11"/>
      <c r="AU62" s="11"/>
      <c r="AV62" s="11"/>
      <c r="AW62" s="361"/>
      <c r="AX62" s="11"/>
      <c r="AY62" s="11"/>
      <c r="AZ62" s="11"/>
      <c r="BA62" s="11"/>
      <c r="BB62" s="11"/>
      <c r="BC62" s="11"/>
      <c r="BD62" s="361"/>
      <c r="BE62" s="11"/>
      <c r="BF62" s="11"/>
      <c r="BG62" s="11"/>
      <c r="BH62" s="11"/>
      <c r="BI62" s="11"/>
      <c r="BJ62" s="11"/>
      <c r="BK62" s="361"/>
      <c r="BL62" s="11"/>
      <c r="BM62" s="11"/>
      <c r="BN62" s="11"/>
      <c r="BO62" s="11"/>
      <c r="BP62" s="11"/>
      <c r="BQ62" s="11"/>
      <c r="BR62" s="371"/>
      <c r="BS62" s="140">
        <f t="shared" si="12"/>
        <v>0</v>
      </c>
      <c r="BT62" s="123"/>
      <c r="BU62" s="136"/>
    </row>
    <row r="63" spans="1:73" hidden="1" x14ac:dyDescent="0.3">
      <c r="A63" s="130">
        <v>44</v>
      </c>
      <c r="B63" s="10"/>
      <c r="C63" s="89"/>
      <c r="D63" s="89"/>
      <c r="E63" s="166"/>
      <c r="F63" s="11"/>
      <c r="G63" s="72"/>
      <c r="H63" s="11"/>
      <c r="I63" s="11"/>
      <c r="J63" s="11"/>
      <c r="K63" s="11"/>
      <c r="L63" s="11"/>
      <c r="M63" s="11"/>
      <c r="N63" s="361"/>
      <c r="O63" s="11"/>
      <c r="P63" s="11"/>
      <c r="Q63" s="11"/>
      <c r="R63" s="11"/>
      <c r="S63" s="11"/>
      <c r="T63" s="11"/>
      <c r="U63" s="361"/>
      <c r="V63" s="11"/>
      <c r="W63" s="11"/>
      <c r="X63" s="11"/>
      <c r="Y63" s="11"/>
      <c r="Z63" s="11"/>
      <c r="AA63" s="11"/>
      <c r="AB63" s="361"/>
      <c r="AC63" s="11"/>
      <c r="AD63" s="11"/>
      <c r="AE63" s="11"/>
      <c r="AF63" s="11"/>
      <c r="AG63" s="11"/>
      <c r="AH63" s="11"/>
      <c r="AI63" s="361"/>
      <c r="AJ63" s="11"/>
      <c r="AK63" s="11"/>
      <c r="AL63" s="11"/>
      <c r="AM63" s="11"/>
      <c r="AN63" s="11"/>
      <c r="AO63" s="11"/>
      <c r="AP63" s="361"/>
      <c r="AQ63" s="11"/>
      <c r="AR63" s="11"/>
      <c r="AS63" s="11"/>
      <c r="AT63" s="11"/>
      <c r="AU63" s="11"/>
      <c r="AV63" s="11"/>
      <c r="AW63" s="361"/>
      <c r="AX63" s="11"/>
      <c r="AY63" s="11"/>
      <c r="AZ63" s="11"/>
      <c r="BA63" s="11"/>
      <c r="BB63" s="11"/>
      <c r="BC63" s="11"/>
      <c r="BD63" s="361"/>
      <c r="BE63" s="11"/>
      <c r="BF63" s="11"/>
      <c r="BG63" s="11"/>
      <c r="BH63" s="11"/>
      <c r="BI63" s="11"/>
      <c r="BJ63" s="11"/>
      <c r="BK63" s="361"/>
      <c r="BL63" s="11"/>
      <c r="BM63" s="11"/>
      <c r="BN63" s="11"/>
      <c r="BO63" s="11"/>
      <c r="BP63" s="11"/>
      <c r="BQ63" s="11"/>
      <c r="BR63" s="371"/>
      <c r="BS63" s="140">
        <f t="shared" si="12"/>
        <v>0</v>
      </c>
      <c r="BT63" s="123"/>
      <c r="BU63" s="136"/>
    </row>
    <row r="64" spans="1:73" hidden="1" x14ac:dyDescent="0.3">
      <c r="A64" s="130">
        <v>45</v>
      </c>
      <c r="B64" s="10"/>
      <c r="C64" s="89"/>
      <c r="D64" s="89"/>
      <c r="E64" s="166"/>
      <c r="F64" s="11"/>
      <c r="G64" s="72"/>
      <c r="H64" s="11"/>
      <c r="I64" s="11"/>
      <c r="J64" s="11"/>
      <c r="K64" s="11"/>
      <c r="L64" s="11"/>
      <c r="M64" s="11"/>
      <c r="N64" s="361"/>
      <c r="O64" s="11"/>
      <c r="P64" s="11"/>
      <c r="Q64" s="11"/>
      <c r="R64" s="11"/>
      <c r="S64" s="11"/>
      <c r="T64" s="11"/>
      <c r="U64" s="361"/>
      <c r="V64" s="11"/>
      <c r="W64" s="11"/>
      <c r="X64" s="11"/>
      <c r="Y64" s="11"/>
      <c r="Z64" s="11"/>
      <c r="AA64" s="11"/>
      <c r="AB64" s="361"/>
      <c r="AC64" s="11"/>
      <c r="AD64" s="11"/>
      <c r="AE64" s="11"/>
      <c r="AF64" s="11"/>
      <c r="AG64" s="11"/>
      <c r="AH64" s="11"/>
      <c r="AI64" s="361"/>
      <c r="AJ64" s="11"/>
      <c r="AK64" s="11"/>
      <c r="AL64" s="11"/>
      <c r="AM64" s="11"/>
      <c r="AN64" s="11"/>
      <c r="AO64" s="11"/>
      <c r="AP64" s="361"/>
      <c r="AQ64" s="11"/>
      <c r="AR64" s="11"/>
      <c r="AS64" s="11"/>
      <c r="AT64" s="11"/>
      <c r="AU64" s="11"/>
      <c r="AV64" s="11"/>
      <c r="AW64" s="361"/>
      <c r="AX64" s="11"/>
      <c r="AY64" s="11"/>
      <c r="AZ64" s="11"/>
      <c r="BA64" s="11"/>
      <c r="BB64" s="11"/>
      <c r="BC64" s="11"/>
      <c r="BD64" s="361"/>
      <c r="BE64" s="11"/>
      <c r="BF64" s="11"/>
      <c r="BG64" s="11"/>
      <c r="BH64" s="11"/>
      <c r="BI64" s="11"/>
      <c r="BJ64" s="11"/>
      <c r="BK64" s="361"/>
      <c r="BL64" s="11"/>
      <c r="BM64" s="11"/>
      <c r="BN64" s="11"/>
      <c r="BO64" s="11"/>
      <c r="BP64" s="11"/>
      <c r="BQ64" s="11"/>
      <c r="BR64" s="371"/>
      <c r="BS64" s="140">
        <f t="shared" si="12"/>
        <v>0</v>
      </c>
      <c r="BT64" s="123"/>
      <c r="BU64" s="136"/>
    </row>
    <row r="65" spans="1:73" hidden="1" x14ac:dyDescent="0.3">
      <c r="A65" s="130">
        <v>46</v>
      </c>
      <c r="B65" s="10"/>
      <c r="C65" s="89"/>
      <c r="D65" s="89"/>
      <c r="E65" s="166"/>
      <c r="F65" s="11"/>
      <c r="G65" s="72"/>
      <c r="H65" s="11"/>
      <c r="I65" s="11"/>
      <c r="J65" s="11"/>
      <c r="K65" s="11"/>
      <c r="L65" s="11"/>
      <c r="M65" s="11"/>
      <c r="N65" s="361"/>
      <c r="O65" s="11"/>
      <c r="P65" s="11"/>
      <c r="Q65" s="11"/>
      <c r="R65" s="11"/>
      <c r="S65" s="11"/>
      <c r="T65" s="11"/>
      <c r="U65" s="361"/>
      <c r="V65" s="11"/>
      <c r="W65" s="11"/>
      <c r="X65" s="11"/>
      <c r="Y65" s="11"/>
      <c r="Z65" s="11"/>
      <c r="AA65" s="11"/>
      <c r="AB65" s="361"/>
      <c r="AC65" s="11"/>
      <c r="AD65" s="11"/>
      <c r="AE65" s="11"/>
      <c r="AF65" s="11"/>
      <c r="AG65" s="11"/>
      <c r="AH65" s="11"/>
      <c r="AI65" s="361"/>
      <c r="AJ65" s="11"/>
      <c r="AK65" s="11"/>
      <c r="AL65" s="11"/>
      <c r="AM65" s="11"/>
      <c r="AN65" s="11"/>
      <c r="AO65" s="11"/>
      <c r="AP65" s="361"/>
      <c r="AQ65" s="11"/>
      <c r="AR65" s="11"/>
      <c r="AS65" s="11"/>
      <c r="AT65" s="11"/>
      <c r="AU65" s="11"/>
      <c r="AV65" s="11"/>
      <c r="AW65" s="361"/>
      <c r="AX65" s="11"/>
      <c r="AY65" s="11"/>
      <c r="AZ65" s="11"/>
      <c r="BA65" s="11"/>
      <c r="BB65" s="11"/>
      <c r="BC65" s="11"/>
      <c r="BD65" s="361"/>
      <c r="BE65" s="11"/>
      <c r="BF65" s="11"/>
      <c r="BG65" s="11"/>
      <c r="BH65" s="11"/>
      <c r="BI65" s="11"/>
      <c r="BJ65" s="11"/>
      <c r="BK65" s="361"/>
      <c r="BL65" s="11"/>
      <c r="BM65" s="11"/>
      <c r="BN65" s="11"/>
      <c r="BO65" s="11"/>
      <c r="BP65" s="11"/>
      <c r="BQ65" s="11"/>
      <c r="BR65" s="371"/>
      <c r="BS65" s="140">
        <f t="shared" si="12"/>
        <v>0</v>
      </c>
      <c r="BT65" s="123"/>
      <c r="BU65" s="136"/>
    </row>
    <row r="66" spans="1:73" hidden="1" x14ac:dyDescent="0.3">
      <c r="A66" s="130">
        <v>47</v>
      </c>
      <c r="B66" s="10"/>
      <c r="C66" s="89"/>
      <c r="D66" s="89"/>
      <c r="E66" s="166"/>
      <c r="F66" s="11"/>
      <c r="G66" s="72"/>
      <c r="H66" s="11"/>
      <c r="I66" s="11"/>
      <c r="J66" s="11"/>
      <c r="K66" s="11"/>
      <c r="L66" s="11"/>
      <c r="M66" s="11"/>
      <c r="N66" s="361"/>
      <c r="O66" s="11"/>
      <c r="P66" s="11"/>
      <c r="Q66" s="11"/>
      <c r="R66" s="11"/>
      <c r="S66" s="11"/>
      <c r="T66" s="11"/>
      <c r="U66" s="361"/>
      <c r="V66" s="11"/>
      <c r="W66" s="11"/>
      <c r="X66" s="11"/>
      <c r="Y66" s="11"/>
      <c r="Z66" s="11"/>
      <c r="AA66" s="11"/>
      <c r="AB66" s="361"/>
      <c r="AC66" s="11"/>
      <c r="AD66" s="11"/>
      <c r="AE66" s="11"/>
      <c r="AF66" s="11"/>
      <c r="AG66" s="11"/>
      <c r="AH66" s="11"/>
      <c r="AI66" s="361"/>
      <c r="AJ66" s="11"/>
      <c r="AK66" s="11"/>
      <c r="AL66" s="11"/>
      <c r="AM66" s="11"/>
      <c r="AN66" s="11"/>
      <c r="AO66" s="11"/>
      <c r="AP66" s="361"/>
      <c r="AQ66" s="11"/>
      <c r="AR66" s="11"/>
      <c r="AS66" s="11"/>
      <c r="AT66" s="11"/>
      <c r="AU66" s="11"/>
      <c r="AV66" s="11"/>
      <c r="AW66" s="361"/>
      <c r="AX66" s="11"/>
      <c r="AY66" s="11"/>
      <c r="AZ66" s="11"/>
      <c r="BA66" s="11"/>
      <c r="BB66" s="11"/>
      <c r="BC66" s="11"/>
      <c r="BD66" s="361"/>
      <c r="BE66" s="11"/>
      <c r="BF66" s="11"/>
      <c r="BG66" s="11"/>
      <c r="BH66" s="11"/>
      <c r="BI66" s="11"/>
      <c r="BJ66" s="11"/>
      <c r="BK66" s="361"/>
      <c r="BL66" s="11"/>
      <c r="BM66" s="11"/>
      <c r="BN66" s="11"/>
      <c r="BO66" s="11"/>
      <c r="BP66" s="11"/>
      <c r="BQ66" s="11"/>
      <c r="BR66" s="371"/>
      <c r="BS66" s="140">
        <f t="shared" si="12"/>
        <v>0</v>
      </c>
      <c r="BT66" s="123"/>
      <c r="BU66" s="136"/>
    </row>
    <row r="67" spans="1:73" hidden="1" x14ac:dyDescent="0.3">
      <c r="A67" s="130">
        <v>48</v>
      </c>
      <c r="B67" s="10"/>
      <c r="C67" s="89"/>
      <c r="D67" s="89"/>
      <c r="E67" s="166"/>
      <c r="F67" s="11"/>
      <c r="G67" s="72"/>
      <c r="H67" s="11"/>
      <c r="I67" s="11"/>
      <c r="J67" s="11"/>
      <c r="K67" s="11"/>
      <c r="L67" s="11"/>
      <c r="M67" s="11"/>
      <c r="N67" s="361"/>
      <c r="O67" s="11"/>
      <c r="P67" s="11"/>
      <c r="Q67" s="11"/>
      <c r="R67" s="11"/>
      <c r="S67" s="11"/>
      <c r="T67" s="11"/>
      <c r="U67" s="361"/>
      <c r="V67" s="11"/>
      <c r="W67" s="11"/>
      <c r="X67" s="11"/>
      <c r="Y67" s="11"/>
      <c r="Z67" s="11"/>
      <c r="AA67" s="11"/>
      <c r="AB67" s="361"/>
      <c r="AC67" s="11"/>
      <c r="AD67" s="11"/>
      <c r="AE67" s="11"/>
      <c r="AF67" s="11"/>
      <c r="AG67" s="11"/>
      <c r="AH67" s="11"/>
      <c r="AI67" s="361"/>
      <c r="AJ67" s="11"/>
      <c r="AK67" s="11"/>
      <c r="AL67" s="11"/>
      <c r="AM67" s="11"/>
      <c r="AN67" s="11"/>
      <c r="AO67" s="11"/>
      <c r="AP67" s="361"/>
      <c r="AQ67" s="11"/>
      <c r="AR67" s="11"/>
      <c r="AS67" s="11"/>
      <c r="AT67" s="11"/>
      <c r="AU67" s="11"/>
      <c r="AV67" s="11"/>
      <c r="AW67" s="361"/>
      <c r="AX67" s="11"/>
      <c r="AY67" s="11"/>
      <c r="AZ67" s="11"/>
      <c r="BA67" s="11"/>
      <c r="BB67" s="11"/>
      <c r="BC67" s="11"/>
      <c r="BD67" s="361"/>
      <c r="BE67" s="11"/>
      <c r="BF67" s="11"/>
      <c r="BG67" s="11"/>
      <c r="BH67" s="11"/>
      <c r="BI67" s="11"/>
      <c r="BJ67" s="11"/>
      <c r="BK67" s="361"/>
      <c r="BL67" s="11"/>
      <c r="BM67" s="11"/>
      <c r="BN67" s="11"/>
      <c r="BO67" s="11"/>
      <c r="BP67" s="11"/>
      <c r="BQ67" s="11"/>
      <c r="BR67" s="371"/>
      <c r="BS67" s="140">
        <f t="shared" si="12"/>
        <v>0</v>
      </c>
      <c r="BT67" s="123"/>
      <c r="BU67" s="136"/>
    </row>
    <row r="68" spans="1:73" hidden="1" x14ac:dyDescent="0.3">
      <c r="A68" s="130">
        <v>49</v>
      </c>
      <c r="B68" s="10"/>
      <c r="C68" s="89"/>
      <c r="D68" s="89"/>
      <c r="E68" s="166"/>
      <c r="F68" s="11"/>
      <c r="G68" s="72"/>
      <c r="H68" s="11"/>
      <c r="I68" s="11"/>
      <c r="J68" s="11"/>
      <c r="K68" s="11"/>
      <c r="L68" s="11"/>
      <c r="M68" s="11"/>
      <c r="N68" s="361"/>
      <c r="O68" s="11"/>
      <c r="P68" s="11"/>
      <c r="Q68" s="11"/>
      <c r="R68" s="11"/>
      <c r="S68" s="11"/>
      <c r="T68" s="11"/>
      <c r="U68" s="361"/>
      <c r="V68" s="11"/>
      <c r="W68" s="11"/>
      <c r="X68" s="11"/>
      <c r="Y68" s="11"/>
      <c r="Z68" s="11"/>
      <c r="AA68" s="11"/>
      <c r="AB68" s="361"/>
      <c r="AC68" s="11"/>
      <c r="AD68" s="11"/>
      <c r="AE68" s="11"/>
      <c r="AF68" s="11"/>
      <c r="AG68" s="11"/>
      <c r="AH68" s="11"/>
      <c r="AI68" s="361"/>
      <c r="AJ68" s="11"/>
      <c r="AK68" s="11"/>
      <c r="AL68" s="11"/>
      <c r="AM68" s="11"/>
      <c r="AN68" s="11"/>
      <c r="AO68" s="11"/>
      <c r="AP68" s="361"/>
      <c r="AQ68" s="11"/>
      <c r="AR68" s="11"/>
      <c r="AS68" s="11"/>
      <c r="AT68" s="11"/>
      <c r="AU68" s="11"/>
      <c r="AV68" s="11"/>
      <c r="AW68" s="361"/>
      <c r="AX68" s="11"/>
      <c r="AY68" s="11"/>
      <c r="AZ68" s="11"/>
      <c r="BA68" s="11"/>
      <c r="BB68" s="11"/>
      <c r="BC68" s="11"/>
      <c r="BD68" s="361"/>
      <c r="BE68" s="11"/>
      <c r="BF68" s="11"/>
      <c r="BG68" s="11"/>
      <c r="BH68" s="11"/>
      <c r="BI68" s="11"/>
      <c r="BJ68" s="11"/>
      <c r="BK68" s="361"/>
      <c r="BL68" s="11"/>
      <c r="BM68" s="11"/>
      <c r="BN68" s="11"/>
      <c r="BO68" s="11"/>
      <c r="BP68" s="11"/>
      <c r="BQ68" s="11"/>
      <c r="BR68" s="371"/>
      <c r="BS68" s="140">
        <f t="shared" si="12"/>
        <v>0</v>
      </c>
      <c r="BT68" s="123"/>
      <c r="BU68" s="136"/>
    </row>
    <row r="69" spans="1:73" hidden="1" x14ac:dyDescent="0.3">
      <c r="A69" s="130">
        <v>50</v>
      </c>
      <c r="B69" s="10"/>
      <c r="C69" s="89"/>
      <c r="D69" s="89"/>
      <c r="E69" s="166"/>
      <c r="F69" s="11"/>
      <c r="G69" s="72"/>
      <c r="H69" s="11"/>
      <c r="I69" s="11"/>
      <c r="J69" s="11"/>
      <c r="K69" s="11"/>
      <c r="L69" s="11"/>
      <c r="M69" s="11"/>
      <c r="N69" s="361"/>
      <c r="O69" s="11"/>
      <c r="P69" s="11"/>
      <c r="Q69" s="11"/>
      <c r="R69" s="11"/>
      <c r="S69" s="11"/>
      <c r="T69" s="11"/>
      <c r="U69" s="361"/>
      <c r="V69" s="11"/>
      <c r="W69" s="11"/>
      <c r="X69" s="11"/>
      <c r="Y69" s="11"/>
      <c r="Z69" s="11"/>
      <c r="AA69" s="11"/>
      <c r="AB69" s="361"/>
      <c r="AC69" s="11"/>
      <c r="AD69" s="11"/>
      <c r="AE69" s="11"/>
      <c r="AF69" s="11"/>
      <c r="AG69" s="11"/>
      <c r="AH69" s="11"/>
      <c r="AI69" s="361"/>
      <c r="AJ69" s="11"/>
      <c r="AK69" s="11"/>
      <c r="AL69" s="11"/>
      <c r="AM69" s="11"/>
      <c r="AN69" s="11"/>
      <c r="AO69" s="11"/>
      <c r="AP69" s="361"/>
      <c r="AQ69" s="11"/>
      <c r="AR69" s="11"/>
      <c r="AS69" s="11"/>
      <c r="AT69" s="11"/>
      <c r="AU69" s="11"/>
      <c r="AV69" s="11"/>
      <c r="AW69" s="361"/>
      <c r="AX69" s="11"/>
      <c r="AY69" s="11"/>
      <c r="AZ69" s="11"/>
      <c r="BA69" s="11"/>
      <c r="BB69" s="11"/>
      <c r="BC69" s="11"/>
      <c r="BD69" s="361"/>
      <c r="BE69" s="11"/>
      <c r="BF69" s="11"/>
      <c r="BG69" s="11"/>
      <c r="BH69" s="11"/>
      <c r="BI69" s="11"/>
      <c r="BJ69" s="11"/>
      <c r="BK69" s="361"/>
      <c r="BL69" s="11"/>
      <c r="BM69" s="11"/>
      <c r="BN69" s="11"/>
      <c r="BO69" s="11"/>
      <c r="BP69" s="11"/>
      <c r="BQ69" s="11"/>
      <c r="BR69" s="371"/>
      <c r="BS69" s="140">
        <f t="shared" si="12"/>
        <v>0</v>
      </c>
      <c r="BT69" s="123"/>
      <c r="BU69" s="136"/>
    </row>
    <row r="70" spans="1:73" hidden="1" x14ac:dyDescent="0.3">
      <c r="A70" s="146"/>
      <c r="B70" s="10"/>
      <c r="C70" s="89"/>
      <c r="D70" s="89"/>
      <c r="E70" s="166"/>
      <c r="F70" s="11"/>
      <c r="G70" s="72"/>
      <c r="H70" s="11"/>
      <c r="I70" s="11"/>
      <c r="J70" s="11"/>
      <c r="K70" s="11"/>
      <c r="L70" s="11"/>
      <c r="M70" s="11"/>
      <c r="N70" s="361"/>
      <c r="O70" s="11"/>
      <c r="P70" s="11"/>
      <c r="Q70" s="11"/>
      <c r="R70" s="11"/>
      <c r="S70" s="11"/>
      <c r="T70" s="11"/>
      <c r="U70" s="361"/>
      <c r="V70" s="11"/>
      <c r="W70" s="11"/>
      <c r="X70" s="11"/>
      <c r="Y70" s="11"/>
      <c r="Z70" s="11"/>
      <c r="AA70" s="11"/>
      <c r="AB70" s="361"/>
      <c r="AC70" s="11"/>
      <c r="AD70" s="11"/>
      <c r="AE70" s="11"/>
      <c r="AF70" s="11"/>
      <c r="AG70" s="11"/>
      <c r="AH70" s="11"/>
      <c r="AI70" s="361"/>
      <c r="AJ70" s="11"/>
      <c r="AK70" s="11"/>
      <c r="AL70" s="11"/>
      <c r="AM70" s="11"/>
      <c r="AN70" s="11"/>
      <c r="AO70" s="11"/>
      <c r="AP70" s="361"/>
      <c r="AQ70" s="11"/>
      <c r="AR70" s="11"/>
      <c r="AS70" s="11"/>
      <c r="AT70" s="11"/>
      <c r="AU70" s="11"/>
      <c r="AV70" s="11"/>
      <c r="AW70" s="361"/>
      <c r="AX70" s="11"/>
      <c r="AY70" s="11"/>
      <c r="AZ70" s="11"/>
      <c r="BA70" s="11"/>
      <c r="BB70" s="11"/>
      <c r="BC70" s="11"/>
      <c r="BD70" s="361"/>
      <c r="BE70" s="11"/>
      <c r="BF70" s="11"/>
      <c r="BG70" s="11"/>
      <c r="BH70" s="11"/>
      <c r="BI70" s="11"/>
      <c r="BJ70" s="11"/>
      <c r="BK70" s="361"/>
      <c r="BL70" s="11"/>
      <c r="BM70" s="11"/>
      <c r="BN70" s="11"/>
      <c r="BO70" s="11"/>
      <c r="BP70" s="11"/>
      <c r="BQ70" s="11"/>
      <c r="BR70" s="371"/>
      <c r="BS70" s="141">
        <f t="shared" si="12"/>
        <v>0</v>
      </c>
      <c r="BT70" s="123"/>
      <c r="BU70" s="136"/>
    </row>
    <row r="71" spans="1:73" x14ac:dyDescent="0.3">
      <c r="E71" s="172"/>
      <c r="BT71" s="123"/>
      <c r="BU71" s="136"/>
    </row>
    <row r="72" spans="1:73" x14ac:dyDescent="0.3">
      <c r="G72" s="124">
        <f>SUM(G7:G71)</f>
        <v>36</v>
      </c>
      <c r="H72" s="124"/>
      <c r="I72" s="124"/>
      <c r="J72" s="124"/>
      <c r="K72" s="124"/>
      <c r="L72" s="124"/>
      <c r="M72" s="124"/>
      <c r="N72" s="205">
        <f>SUM(N7:N71)</f>
        <v>138</v>
      </c>
      <c r="O72" s="124"/>
      <c r="P72" s="124"/>
      <c r="Q72" s="124"/>
      <c r="R72" s="124"/>
      <c r="S72" s="124"/>
      <c r="T72" s="124"/>
      <c r="U72" s="205">
        <f>SUM(U7:U71)</f>
        <v>128</v>
      </c>
      <c r="V72" s="124"/>
      <c r="W72" s="124"/>
      <c r="X72" s="124"/>
      <c r="Y72" s="124"/>
      <c r="Z72" s="124"/>
      <c r="AA72" s="124"/>
      <c r="AB72" s="205">
        <f>SUM(AB7:AB71)</f>
        <v>135</v>
      </c>
      <c r="AC72" s="124"/>
      <c r="AD72" s="124"/>
      <c r="AE72" s="124"/>
      <c r="AF72" s="124"/>
      <c r="AG72" s="124"/>
      <c r="AH72" s="124"/>
      <c r="AI72" s="205">
        <f>SUM(AI7:AI71)</f>
        <v>244</v>
      </c>
      <c r="AJ72" s="124"/>
      <c r="AK72" s="124"/>
      <c r="AL72" s="124"/>
      <c r="AM72" s="124"/>
      <c r="AN72" s="124"/>
      <c r="AO72" s="124"/>
      <c r="AP72" s="205">
        <f>SUM(AP7:AP71)</f>
        <v>118</v>
      </c>
      <c r="AQ72" s="124"/>
      <c r="AR72" s="124"/>
      <c r="AS72" s="124"/>
      <c r="AT72" s="124"/>
      <c r="AU72" s="124"/>
      <c r="AV72" s="124"/>
      <c r="AW72" s="205">
        <f>SUM(AW7:AW71)</f>
        <v>122</v>
      </c>
      <c r="AX72" s="124"/>
      <c r="AY72" s="124"/>
      <c r="AZ72" s="124"/>
      <c r="BA72" s="124"/>
      <c r="BB72" s="124"/>
      <c r="BC72" s="124"/>
      <c r="BD72" s="205">
        <f>SUM(BD7:BD71)</f>
        <v>118</v>
      </c>
      <c r="BE72" s="124"/>
      <c r="BF72" s="124"/>
      <c r="BG72" s="124"/>
      <c r="BH72" s="124"/>
      <c r="BI72" s="124"/>
      <c r="BJ72" s="124"/>
      <c r="BK72" s="205">
        <f>SUM(BK7:BK71)</f>
        <v>120</v>
      </c>
      <c r="BL72" s="124"/>
      <c r="BM72" s="124"/>
      <c r="BN72" s="124"/>
      <c r="BO72" s="124"/>
      <c r="BP72" s="124"/>
      <c r="BQ72" s="124"/>
      <c r="BR72" s="205">
        <f>SUM(BR7:BR71)</f>
        <v>104</v>
      </c>
      <c r="BS72" s="124">
        <f>SUM(BS7:BS71)</f>
        <v>1263</v>
      </c>
      <c r="BT72" s="123">
        <f>SUM(BT7:BT71)</f>
        <v>21</v>
      </c>
      <c r="BU72" s="136">
        <f>SUM(BU7:BU71)</f>
        <v>1242</v>
      </c>
    </row>
    <row r="73" spans="1:73" x14ac:dyDescent="0.3">
      <c r="BT73" s="123"/>
      <c r="BU73" s="136"/>
    </row>
    <row r="74" spans="1:73" x14ac:dyDescent="0.3">
      <c r="BT74" s="123"/>
      <c r="BU74" s="136"/>
    </row>
    <row r="75" spans="1:73" x14ac:dyDescent="0.3">
      <c r="BT75" s="123"/>
      <c r="BU75" s="136"/>
    </row>
  </sheetData>
  <sortState ref="B7:BU40">
    <sortCondition descending="1" ref="BU7:BU40"/>
  </sortState>
  <mergeCells count="19">
    <mergeCell ref="BL4:BQ4"/>
    <mergeCell ref="BL5:BQ5"/>
    <mergeCell ref="H5:M5"/>
    <mergeCell ref="H4:M4"/>
    <mergeCell ref="O4:T4"/>
    <mergeCell ref="O5:T5"/>
    <mergeCell ref="V4:AA4"/>
    <mergeCell ref="V5:AA5"/>
    <mergeCell ref="AQ4:AV4"/>
    <mergeCell ref="AQ5:AV5"/>
    <mergeCell ref="AC4:AH4"/>
    <mergeCell ref="AC5:AH5"/>
    <mergeCell ref="AJ4:AO4"/>
    <mergeCell ref="AJ5:AO5"/>
    <mergeCell ref="A1:AT3"/>
    <mergeCell ref="AX4:BC4"/>
    <mergeCell ref="AX5:BC5"/>
    <mergeCell ref="BE4:BJ4"/>
    <mergeCell ref="BE5:BJ5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"/>
  <sheetViews>
    <sheetView zoomScale="90" zoomScaleNormal="90" workbookViewId="0">
      <selection sqref="A1:AQ3"/>
    </sheetView>
  </sheetViews>
  <sheetFormatPr defaultRowHeight="15.75" x14ac:dyDescent="0.25"/>
  <cols>
    <col min="1" max="1" width="4.25" style="1" customWidth="1"/>
    <col min="2" max="2" width="18.375" customWidth="1"/>
    <col min="3" max="3" width="8.875" style="92"/>
    <col min="4" max="4" width="8.25" style="1" customWidth="1"/>
    <col min="5" max="5" width="7.375" style="1" customWidth="1"/>
    <col min="6" max="6" width="6.75" style="1" customWidth="1"/>
    <col min="7" max="12" width="3.75" style="1" customWidth="1"/>
    <col min="13" max="13" width="4.75" style="54" customWidth="1"/>
    <col min="14" max="19" width="3.75" style="1" customWidth="1"/>
    <col min="20" max="20" width="5" style="54" customWidth="1"/>
    <col min="21" max="26" width="3.75" style="1" customWidth="1"/>
    <col min="27" max="27" width="4.625" style="54" customWidth="1"/>
    <col min="28" max="33" width="3.75" style="1" customWidth="1"/>
    <col min="34" max="34" width="5.375" style="54" customWidth="1"/>
    <col min="35" max="40" width="3.75" style="1" customWidth="1"/>
    <col min="41" max="41" width="5" style="54" customWidth="1"/>
    <col min="42" max="47" width="3.75" style="1" customWidth="1"/>
    <col min="48" max="48" width="4.625" style="54" customWidth="1"/>
    <col min="49" max="54" width="3.75" style="1" customWidth="1"/>
    <col min="55" max="55" width="5.25" style="54" customWidth="1"/>
    <col min="56" max="61" width="3.75" style="1" customWidth="1"/>
    <col min="62" max="62" width="4.75" style="54" customWidth="1"/>
    <col min="63" max="68" width="3.75" style="1" customWidth="1"/>
    <col min="69" max="69" width="5.375" style="54" customWidth="1"/>
    <col min="70" max="70" width="7.25" style="50" customWidth="1"/>
    <col min="71" max="71" width="5.75" style="1" customWidth="1"/>
    <col min="72" max="74" width="8.875" style="1"/>
  </cols>
  <sheetData>
    <row r="1" spans="1:80" ht="36" customHeight="1" x14ac:dyDescent="0.25">
      <c r="A1" s="573" t="s">
        <v>180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G1" s="573"/>
      <c r="AH1" s="573"/>
      <c r="AI1" s="573"/>
      <c r="AJ1" s="573"/>
      <c r="AK1" s="573"/>
      <c r="AL1" s="573"/>
      <c r="AM1" s="573"/>
      <c r="AN1" s="573"/>
      <c r="AO1" s="573"/>
      <c r="AP1" s="573"/>
      <c r="AQ1" s="573"/>
    </row>
    <row r="2" spans="1:80" x14ac:dyDescent="0.2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3"/>
      <c r="AF2" s="573"/>
      <c r="AG2" s="573"/>
      <c r="AH2" s="573"/>
      <c r="AI2" s="573"/>
      <c r="AJ2" s="573"/>
      <c r="AK2" s="573"/>
      <c r="AL2" s="573"/>
      <c r="AM2" s="573"/>
      <c r="AN2" s="573"/>
      <c r="AO2" s="573"/>
      <c r="AP2" s="573"/>
      <c r="AQ2" s="573"/>
    </row>
    <row r="3" spans="1:80" ht="29.25" customHeight="1" thickBot="1" x14ac:dyDescent="0.3">
      <c r="A3" s="574"/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4"/>
      <c r="AH3" s="574"/>
      <c r="AI3" s="574"/>
      <c r="AJ3" s="574"/>
      <c r="AK3" s="574"/>
      <c r="AL3" s="574"/>
      <c r="AM3" s="574"/>
      <c r="AN3" s="574"/>
      <c r="AO3" s="574"/>
      <c r="AP3" s="574"/>
      <c r="AQ3" s="574"/>
    </row>
    <row r="4" spans="1:80" ht="16.5" thickBot="1" x14ac:dyDescent="0.3">
      <c r="A4" s="4"/>
      <c r="B4" s="4"/>
      <c r="C4" s="85" t="s">
        <v>3</v>
      </c>
      <c r="D4" s="4"/>
      <c r="E4" s="4"/>
      <c r="F4" s="75"/>
      <c r="G4" s="546" t="s">
        <v>54</v>
      </c>
      <c r="H4" s="546"/>
      <c r="I4" s="546"/>
      <c r="J4" s="546"/>
      <c r="K4" s="546"/>
      <c r="L4" s="546"/>
      <c r="M4" s="52"/>
      <c r="N4" s="546" t="s">
        <v>56</v>
      </c>
      <c r="O4" s="546"/>
      <c r="P4" s="546"/>
      <c r="Q4" s="546"/>
      <c r="R4" s="546"/>
      <c r="S4" s="546"/>
      <c r="T4" s="55"/>
      <c r="U4" s="546" t="s">
        <v>58</v>
      </c>
      <c r="V4" s="546"/>
      <c r="W4" s="546"/>
      <c r="X4" s="546"/>
      <c r="Y4" s="546"/>
      <c r="Z4" s="546"/>
      <c r="AA4" s="55"/>
      <c r="AB4" s="546" t="s">
        <v>59</v>
      </c>
      <c r="AC4" s="546"/>
      <c r="AD4" s="546"/>
      <c r="AE4" s="546"/>
      <c r="AF4" s="546"/>
      <c r="AG4" s="546"/>
      <c r="AH4" s="55"/>
      <c r="AI4" s="546" t="s">
        <v>61</v>
      </c>
      <c r="AJ4" s="546"/>
      <c r="AK4" s="546"/>
      <c r="AL4" s="546"/>
      <c r="AM4" s="546"/>
      <c r="AN4" s="546"/>
      <c r="AO4" s="55"/>
      <c r="AP4" s="546" t="s">
        <v>63</v>
      </c>
      <c r="AQ4" s="546"/>
      <c r="AR4" s="546"/>
      <c r="AS4" s="546"/>
      <c r="AT4" s="546"/>
      <c r="AU4" s="546"/>
      <c r="AV4" s="55"/>
      <c r="AW4" s="546" t="s">
        <v>64</v>
      </c>
      <c r="AX4" s="546"/>
      <c r="AY4" s="546"/>
      <c r="AZ4" s="546"/>
      <c r="BA4" s="546"/>
      <c r="BB4" s="546"/>
      <c r="BC4" s="55"/>
      <c r="BD4" s="546" t="s">
        <v>66</v>
      </c>
      <c r="BE4" s="546"/>
      <c r="BF4" s="546"/>
      <c r="BG4" s="546"/>
      <c r="BH4" s="546"/>
      <c r="BI4" s="546"/>
      <c r="BJ4" s="55"/>
      <c r="BK4" s="546" t="s">
        <v>67</v>
      </c>
      <c r="BL4" s="546"/>
      <c r="BM4" s="546"/>
      <c r="BN4" s="546"/>
      <c r="BO4" s="546"/>
      <c r="BP4" s="546"/>
      <c r="BQ4" s="60"/>
      <c r="BR4" s="69"/>
    </row>
    <row r="5" spans="1:80" ht="16.5" thickBot="1" x14ac:dyDescent="0.3">
      <c r="A5" s="3"/>
      <c r="B5" s="3" t="s">
        <v>14</v>
      </c>
      <c r="C5" s="86" t="s">
        <v>4</v>
      </c>
      <c r="D5" s="3" t="s">
        <v>6</v>
      </c>
      <c r="E5" s="3"/>
      <c r="F5" s="76" t="s">
        <v>7</v>
      </c>
      <c r="G5" s="548" t="s">
        <v>55</v>
      </c>
      <c r="H5" s="544"/>
      <c r="I5" s="544"/>
      <c r="J5" s="544"/>
      <c r="K5" s="544"/>
      <c r="L5" s="544"/>
      <c r="M5" s="53"/>
      <c r="N5" s="548" t="s">
        <v>57</v>
      </c>
      <c r="O5" s="544"/>
      <c r="P5" s="544"/>
      <c r="Q5" s="544"/>
      <c r="R5" s="544"/>
      <c r="S5" s="544"/>
      <c r="T5" s="56"/>
      <c r="U5" s="548" t="s">
        <v>47</v>
      </c>
      <c r="V5" s="544"/>
      <c r="W5" s="544"/>
      <c r="X5" s="544"/>
      <c r="Y5" s="544"/>
      <c r="Z5" s="544"/>
      <c r="AA5" s="56"/>
      <c r="AB5" s="548" t="s">
        <v>60</v>
      </c>
      <c r="AC5" s="544"/>
      <c r="AD5" s="544"/>
      <c r="AE5" s="544"/>
      <c r="AF5" s="544"/>
      <c r="AG5" s="544"/>
      <c r="AH5" s="56"/>
      <c r="AI5" s="548" t="s">
        <v>62</v>
      </c>
      <c r="AJ5" s="544"/>
      <c r="AK5" s="544"/>
      <c r="AL5" s="544"/>
      <c r="AM5" s="544"/>
      <c r="AN5" s="544"/>
      <c r="AO5" s="56"/>
      <c r="AP5" s="548">
        <v>42945</v>
      </c>
      <c r="AQ5" s="544"/>
      <c r="AR5" s="544"/>
      <c r="AS5" s="544"/>
      <c r="AT5" s="544"/>
      <c r="AU5" s="544"/>
      <c r="AV5" s="56"/>
      <c r="AW5" s="548" t="s">
        <v>65</v>
      </c>
      <c r="AX5" s="544"/>
      <c r="AY5" s="544"/>
      <c r="AZ5" s="544"/>
      <c r="BA5" s="544"/>
      <c r="BB5" s="544"/>
      <c r="BC5" s="56"/>
      <c r="BD5" s="548" t="s">
        <v>52</v>
      </c>
      <c r="BE5" s="544"/>
      <c r="BF5" s="544"/>
      <c r="BG5" s="544"/>
      <c r="BH5" s="544"/>
      <c r="BI5" s="544"/>
      <c r="BJ5" s="56"/>
      <c r="BK5" s="548" t="s">
        <v>68</v>
      </c>
      <c r="BL5" s="544"/>
      <c r="BM5" s="544"/>
      <c r="BN5" s="544"/>
      <c r="BO5" s="544"/>
      <c r="BP5" s="544"/>
      <c r="BQ5" s="61"/>
      <c r="BR5" s="66" t="s">
        <v>16</v>
      </c>
    </row>
    <row r="6" spans="1:80" ht="16.5" thickBot="1" x14ac:dyDescent="0.3">
      <c r="A6" s="5" t="s">
        <v>15</v>
      </c>
      <c r="B6" s="5" t="s">
        <v>13</v>
      </c>
      <c r="C6" s="87" t="s">
        <v>5</v>
      </c>
      <c r="D6" s="5" t="s">
        <v>5</v>
      </c>
      <c r="E6" s="5" t="s">
        <v>2</v>
      </c>
      <c r="F6" s="77" t="s">
        <v>8</v>
      </c>
      <c r="G6" s="17" t="s">
        <v>0</v>
      </c>
      <c r="H6" s="18" t="s">
        <v>35</v>
      </c>
      <c r="I6" s="19" t="s">
        <v>12</v>
      </c>
      <c r="J6" s="18" t="s">
        <v>9</v>
      </c>
      <c r="K6" s="18" t="s">
        <v>10</v>
      </c>
      <c r="L6" s="18" t="s">
        <v>11</v>
      </c>
      <c r="M6" s="64" t="s">
        <v>1</v>
      </c>
      <c r="N6" s="17" t="s">
        <v>0</v>
      </c>
      <c r="O6" s="18" t="s">
        <v>35</v>
      </c>
      <c r="P6" s="19" t="s">
        <v>12</v>
      </c>
      <c r="Q6" s="18" t="s">
        <v>9</v>
      </c>
      <c r="R6" s="18" t="s">
        <v>10</v>
      </c>
      <c r="S6" s="18" t="s">
        <v>11</v>
      </c>
      <c r="T6" s="64" t="s">
        <v>1</v>
      </c>
      <c r="U6" s="17" t="s">
        <v>0</v>
      </c>
      <c r="V6" s="18" t="s">
        <v>35</v>
      </c>
      <c r="W6" s="19" t="s">
        <v>12</v>
      </c>
      <c r="X6" s="18" t="s">
        <v>9</v>
      </c>
      <c r="Y6" s="18" t="s">
        <v>10</v>
      </c>
      <c r="Z6" s="18" t="s">
        <v>11</v>
      </c>
      <c r="AA6" s="64" t="s">
        <v>1</v>
      </c>
      <c r="AB6" s="17" t="s">
        <v>0</v>
      </c>
      <c r="AC6" s="18" t="s">
        <v>35</v>
      </c>
      <c r="AD6" s="19" t="s">
        <v>12</v>
      </c>
      <c r="AE6" s="18" t="s">
        <v>9</v>
      </c>
      <c r="AF6" s="18" t="s">
        <v>10</v>
      </c>
      <c r="AG6" s="18" t="s">
        <v>11</v>
      </c>
      <c r="AH6" s="64" t="s">
        <v>1</v>
      </c>
      <c r="AI6" s="17" t="s">
        <v>0</v>
      </c>
      <c r="AJ6" s="18" t="s">
        <v>35</v>
      </c>
      <c r="AK6" s="19" t="s">
        <v>12</v>
      </c>
      <c r="AL6" s="18" t="s">
        <v>9</v>
      </c>
      <c r="AM6" s="18" t="s">
        <v>10</v>
      </c>
      <c r="AN6" s="18" t="s">
        <v>11</v>
      </c>
      <c r="AO6" s="64" t="s">
        <v>1</v>
      </c>
      <c r="AP6" s="17" t="s">
        <v>0</v>
      </c>
      <c r="AQ6" s="18" t="s">
        <v>35</v>
      </c>
      <c r="AR6" s="19" t="s">
        <v>12</v>
      </c>
      <c r="AS6" s="18" t="s">
        <v>9</v>
      </c>
      <c r="AT6" s="18" t="s">
        <v>10</v>
      </c>
      <c r="AU6" s="18" t="s">
        <v>11</v>
      </c>
      <c r="AV6" s="64" t="s">
        <v>1</v>
      </c>
      <c r="AW6" s="17" t="s">
        <v>0</v>
      </c>
      <c r="AX6" s="18" t="s">
        <v>35</v>
      </c>
      <c r="AY6" s="19" t="s">
        <v>12</v>
      </c>
      <c r="AZ6" s="18" t="s">
        <v>9</v>
      </c>
      <c r="BA6" s="18" t="s">
        <v>10</v>
      </c>
      <c r="BB6" s="18" t="s">
        <v>11</v>
      </c>
      <c r="BC6" s="64" t="s">
        <v>1</v>
      </c>
      <c r="BD6" s="17" t="s">
        <v>0</v>
      </c>
      <c r="BE6" s="18" t="s">
        <v>35</v>
      </c>
      <c r="BF6" s="19" t="s">
        <v>12</v>
      </c>
      <c r="BG6" s="18" t="s">
        <v>9</v>
      </c>
      <c r="BH6" s="18" t="s">
        <v>10</v>
      </c>
      <c r="BI6" s="18" t="s">
        <v>11</v>
      </c>
      <c r="BJ6" s="64" t="s">
        <v>1</v>
      </c>
      <c r="BK6" s="17" t="s">
        <v>0</v>
      </c>
      <c r="BL6" s="18" t="s">
        <v>35</v>
      </c>
      <c r="BM6" s="19" t="s">
        <v>12</v>
      </c>
      <c r="BN6" s="18" t="s">
        <v>9</v>
      </c>
      <c r="BO6" s="18" t="s">
        <v>10</v>
      </c>
      <c r="BP6" s="18" t="s">
        <v>11</v>
      </c>
      <c r="BQ6" s="65" t="s">
        <v>1</v>
      </c>
      <c r="BR6" s="67" t="s">
        <v>1</v>
      </c>
      <c r="BS6" s="24"/>
      <c r="BT6" s="24"/>
      <c r="BU6" s="24"/>
      <c r="BV6" s="24"/>
      <c r="BW6" s="20"/>
      <c r="BX6" s="20"/>
      <c r="BY6" s="20"/>
      <c r="BZ6" s="20"/>
      <c r="CA6" s="20"/>
      <c r="CB6" s="20"/>
    </row>
    <row r="7" spans="1:80" x14ac:dyDescent="0.25">
      <c r="A7" s="13">
        <v>1</v>
      </c>
      <c r="B7" s="224" t="s">
        <v>126</v>
      </c>
      <c r="C7" s="93">
        <v>1926</v>
      </c>
      <c r="D7" s="25">
        <v>31</v>
      </c>
      <c r="E7" s="25" t="s">
        <v>128</v>
      </c>
      <c r="F7" s="71"/>
      <c r="G7" s="25"/>
      <c r="H7" s="25"/>
      <c r="I7" s="25"/>
      <c r="J7" s="25"/>
      <c r="K7" s="25"/>
      <c r="L7" s="25"/>
      <c r="M7" s="59"/>
      <c r="N7" s="25"/>
      <c r="O7" s="25"/>
      <c r="P7" s="25"/>
      <c r="Q7" s="25"/>
      <c r="R7" s="25"/>
      <c r="S7" s="25"/>
      <c r="T7" s="59"/>
      <c r="U7" s="25"/>
      <c r="V7" s="25"/>
      <c r="W7" s="25"/>
      <c r="X7" s="25"/>
      <c r="Y7" s="25"/>
      <c r="Z7" s="25"/>
      <c r="AA7" s="59"/>
      <c r="AB7" s="25"/>
      <c r="AC7" s="25"/>
      <c r="AD7" s="25"/>
      <c r="AE7" s="25"/>
      <c r="AF7" s="25"/>
      <c r="AG7" s="25"/>
      <c r="AH7" s="59"/>
      <c r="AI7" s="25"/>
      <c r="AJ7" s="25"/>
      <c r="AK7" s="25"/>
      <c r="AL7" s="25"/>
      <c r="AM7" s="25"/>
      <c r="AN7" s="25"/>
      <c r="AO7" s="59"/>
      <c r="AP7" s="25"/>
      <c r="AQ7" s="25"/>
      <c r="AR7" s="25"/>
      <c r="AS7" s="25"/>
      <c r="AT7" s="25"/>
      <c r="AU7" s="25"/>
      <c r="AV7" s="59"/>
      <c r="AW7" s="25">
        <v>1</v>
      </c>
      <c r="AX7" s="25">
        <v>10</v>
      </c>
      <c r="AY7" s="25">
        <v>10</v>
      </c>
      <c r="AZ7" s="25"/>
      <c r="BA7" s="25">
        <v>2</v>
      </c>
      <c r="BB7" s="25"/>
      <c r="BC7" s="59">
        <f>SUM(AW7:BB7)</f>
        <v>23</v>
      </c>
      <c r="BD7" s="25"/>
      <c r="BE7" s="25"/>
      <c r="BF7" s="25"/>
      <c r="BG7" s="25"/>
      <c r="BH7" s="25"/>
      <c r="BI7" s="25"/>
      <c r="BJ7" s="59"/>
      <c r="BK7" s="25"/>
      <c r="BL7" s="25"/>
      <c r="BM7" s="25"/>
      <c r="BN7" s="25"/>
      <c r="BO7" s="25"/>
      <c r="BP7" s="25"/>
      <c r="BQ7" s="63">
        <f>+BP7+BO7+BN7+BM7+BL7+BK7</f>
        <v>0</v>
      </c>
      <c r="BR7" s="68">
        <f>+BQ7+BJ7+BC7+AV7+AO7+AH7+AA7+T7+M7+F7</f>
        <v>23</v>
      </c>
    </row>
    <row r="8" spans="1:80" x14ac:dyDescent="0.25">
      <c r="A8" s="103" t="s">
        <v>134</v>
      </c>
      <c r="B8" s="10" t="s">
        <v>115</v>
      </c>
      <c r="C8" s="94"/>
      <c r="D8" s="11">
        <v>7</v>
      </c>
      <c r="E8" s="11"/>
      <c r="F8" s="72"/>
      <c r="G8" s="11"/>
      <c r="H8" s="11"/>
      <c r="I8" s="11"/>
      <c r="J8" s="11"/>
      <c r="K8" s="11"/>
      <c r="L8" s="11"/>
      <c r="M8" s="59"/>
      <c r="N8" s="11"/>
      <c r="O8" s="11"/>
      <c r="P8" s="11"/>
      <c r="Q8" s="11"/>
      <c r="R8" s="11"/>
      <c r="S8" s="11"/>
      <c r="T8" s="58"/>
      <c r="U8" s="11"/>
      <c r="V8" s="11"/>
      <c r="W8" s="11"/>
      <c r="X8" s="11"/>
      <c r="Y8" s="11"/>
      <c r="Z8" s="11"/>
      <c r="AA8" s="58"/>
      <c r="AB8" s="11"/>
      <c r="AC8" s="11"/>
      <c r="AD8" s="11"/>
      <c r="AE8" s="11"/>
      <c r="AF8" s="11"/>
      <c r="AG8" s="11"/>
      <c r="AH8" s="58"/>
      <c r="AI8" s="11"/>
      <c r="AJ8" s="11"/>
      <c r="AK8" s="11"/>
      <c r="AL8" s="11"/>
      <c r="AM8" s="11"/>
      <c r="AN8" s="11"/>
      <c r="AO8" s="58"/>
      <c r="AP8" s="11"/>
      <c r="AQ8" s="11"/>
      <c r="AR8" s="11"/>
      <c r="AS8" s="11"/>
      <c r="AT8" s="11"/>
      <c r="AU8" s="11"/>
      <c r="AV8" s="59"/>
      <c r="AW8" s="11"/>
      <c r="AX8" s="11"/>
      <c r="AY8" s="11"/>
      <c r="AZ8" s="11"/>
      <c r="BA8" s="11"/>
      <c r="BB8" s="11"/>
      <c r="BC8" s="58"/>
      <c r="BD8" s="11">
        <v>1</v>
      </c>
      <c r="BE8" s="11">
        <v>10</v>
      </c>
      <c r="BF8" s="11">
        <v>10</v>
      </c>
      <c r="BG8" s="11"/>
      <c r="BH8" s="11">
        <v>2</v>
      </c>
      <c r="BI8" s="11"/>
      <c r="BJ8" s="58">
        <f>SUM(BD8:BI8)</f>
        <v>23</v>
      </c>
      <c r="BK8" s="11"/>
      <c r="BL8" s="11"/>
      <c r="BM8" s="11"/>
      <c r="BN8" s="11"/>
      <c r="BO8" s="11"/>
      <c r="BP8" s="11"/>
      <c r="BQ8" s="62">
        <f>+BP8+BO8+BN8+BM8+BL8+BK8</f>
        <v>0</v>
      </c>
      <c r="BR8" s="74">
        <f>+BQ8+BJ8+BC8+AV8+AO8+AH8+AA8+T8+M8+F8</f>
        <v>23</v>
      </c>
    </row>
    <row r="9" spans="1:80" x14ac:dyDescent="0.25">
      <c r="A9" s="14">
        <v>3</v>
      </c>
      <c r="B9" s="10" t="s">
        <v>197</v>
      </c>
      <c r="C9" s="94">
        <v>1836</v>
      </c>
      <c r="D9" s="201">
        <v>53</v>
      </c>
      <c r="E9" s="11" t="s">
        <v>128</v>
      </c>
      <c r="F9" s="72"/>
      <c r="G9" s="11"/>
      <c r="H9" s="11"/>
      <c r="I9" s="11"/>
      <c r="J9" s="11"/>
      <c r="K9" s="11"/>
      <c r="L9" s="11"/>
      <c r="M9" s="58">
        <f>+G9+H9+I9+J9+K9+L9</f>
        <v>0</v>
      </c>
      <c r="N9" s="11"/>
      <c r="O9" s="11"/>
      <c r="P9" s="11"/>
      <c r="Q9" s="11"/>
      <c r="R9" s="11"/>
      <c r="S9" s="11"/>
      <c r="T9" s="58">
        <f>+N9+O9+P9+Q9+R9+S9</f>
        <v>0</v>
      </c>
      <c r="U9" s="11"/>
      <c r="V9" s="11"/>
      <c r="W9" s="11"/>
      <c r="X9" s="11"/>
      <c r="Y9" s="11"/>
      <c r="Z9" s="11"/>
      <c r="AA9" s="58">
        <f>+U9+V9+W9+X9+Y9+Z9</f>
        <v>0</v>
      </c>
      <c r="AB9" s="11"/>
      <c r="AC9" s="11"/>
      <c r="AD9" s="11"/>
      <c r="AE9" s="11"/>
      <c r="AF9" s="11"/>
      <c r="AG9" s="11"/>
      <c r="AH9" s="58">
        <f>+AB9+AC9+AD9+AE9+AF9+AG9</f>
        <v>0</v>
      </c>
      <c r="AI9" s="11"/>
      <c r="AJ9" s="11"/>
      <c r="AK9" s="11"/>
      <c r="AL9" s="11"/>
      <c r="AM9" s="11"/>
      <c r="AN9" s="11"/>
      <c r="AO9" s="58">
        <f>+AI9+AJ9+AK9+AL9+AM9+AN9</f>
        <v>0</v>
      </c>
      <c r="AP9" s="11">
        <v>1</v>
      </c>
      <c r="AQ9" s="11">
        <v>10</v>
      </c>
      <c r="AR9" s="11">
        <v>10</v>
      </c>
      <c r="AS9" s="11"/>
      <c r="AT9" s="11"/>
      <c r="AU9" s="11"/>
      <c r="AV9" s="58">
        <f>+AP9+AQ9+AR9+AS9+AT9+AU9</f>
        <v>21</v>
      </c>
      <c r="AW9" s="11"/>
      <c r="AX9" s="11"/>
      <c r="AY9" s="11"/>
      <c r="AZ9" s="11"/>
      <c r="BA9" s="11"/>
      <c r="BB9" s="11"/>
      <c r="BC9" s="58">
        <f>+AW9+AX9+AY9+AZ9+BA9+BB9</f>
        <v>0</v>
      </c>
      <c r="BD9" s="11"/>
      <c r="BE9" s="11"/>
      <c r="BF9" s="11"/>
      <c r="BG9" s="11"/>
      <c r="BH9" s="11"/>
      <c r="BI9" s="11"/>
      <c r="BJ9" s="58">
        <f>+BD9+BE9+BF9+BG9+BH9+BI9</f>
        <v>0</v>
      </c>
      <c r="BK9" s="11"/>
      <c r="BL9" s="11"/>
      <c r="BM9" s="11"/>
      <c r="BN9" s="11"/>
      <c r="BO9" s="11"/>
      <c r="BP9" s="11"/>
      <c r="BQ9" s="63">
        <f>+BP9+BO9+BN9+BM9+BL9+BK9</f>
        <v>0</v>
      </c>
      <c r="BR9" s="74">
        <f>+BQ9+BJ9+BC9+AV9+AO9+AH9+AA9+T9+M9+F9</f>
        <v>21</v>
      </c>
    </row>
    <row r="10" spans="1:80" ht="16.5" thickBot="1" x14ac:dyDescent="0.3">
      <c r="A10" s="80">
        <v>4</v>
      </c>
      <c r="B10" s="81" t="s">
        <v>174</v>
      </c>
      <c r="C10" s="533">
        <v>4527</v>
      </c>
      <c r="D10" s="102">
        <v>25</v>
      </c>
      <c r="E10" s="102" t="s">
        <v>128</v>
      </c>
      <c r="F10" s="196"/>
      <c r="G10" s="102"/>
      <c r="H10" s="102"/>
      <c r="I10" s="102"/>
      <c r="J10" s="102"/>
      <c r="K10" s="102"/>
      <c r="L10" s="102"/>
      <c r="M10" s="534">
        <f>+G10+H10+I10+J10+K10+L10</f>
        <v>0</v>
      </c>
      <c r="N10" s="102"/>
      <c r="O10" s="102"/>
      <c r="P10" s="102"/>
      <c r="Q10" s="102"/>
      <c r="R10" s="102"/>
      <c r="S10" s="102"/>
      <c r="T10" s="534"/>
      <c r="U10" s="102"/>
      <c r="V10" s="102"/>
      <c r="W10" s="102"/>
      <c r="X10" s="102"/>
      <c r="Y10" s="102"/>
      <c r="Z10" s="102"/>
      <c r="AA10" s="534"/>
      <c r="AB10" s="102"/>
      <c r="AC10" s="102"/>
      <c r="AD10" s="102"/>
      <c r="AE10" s="102"/>
      <c r="AF10" s="102"/>
      <c r="AG10" s="102"/>
      <c r="AH10" s="534"/>
      <c r="AI10" s="102"/>
      <c r="AJ10" s="102"/>
      <c r="AK10" s="102"/>
      <c r="AL10" s="102"/>
      <c r="AM10" s="102"/>
      <c r="AN10" s="102"/>
      <c r="AO10" s="534"/>
      <c r="AP10" s="102"/>
      <c r="AQ10" s="102"/>
      <c r="AR10" s="102">
        <v>10</v>
      </c>
      <c r="AS10" s="102"/>
      <c r="AT10" s="102"/>
      <c r="AU10" s="102"/>
      <c r="AV10" s="534">
        <f>+AP10+AQ10+AR10+AS10+AT10+AU10</f>
        <v>10</v>
      </c>
      <c r="AW10" s="102"/>
      <c r="AX10" s="102"/>
      <c r="AY10" s="102"/>
      <c r="AZ10" s="102"/>
      <c r="BA10" s="102"/>
      <c r="BB10" s="102"/>
      <c r="BC10" s="534"/>
      <c r="BD10" s="102"/>
      <c r="BE10" s="102"/>
      <c r="BF10" s="102"/>
      <c r="BG10" s="102"/>
      <c r="BH10" s="102"/>
      <c r="BI10" s="102"/>
      <c r="BJ10" s="534"/>
      <c r="BK10" s="102"/>
      <c r="BL10" s="102"/>
      <c r="BM10" s="102"/>
      <c r="BN10" s="102"/>
      <c r="BO10" s="102"/>
      <c r="BP10" s="102"/>
      <c r="BQ10" s="535"/>
      <c r="BR10" s="536">
        <f>+BQ10+BJ10+BC10+AV10+AO10+AH10+AA10+T10+M10+F10</f>
        <v>10</v>
      </c>
    </row>
  </sheetData>
  <sortState ref="A7:BR10">
    <sortCondition descending="1" ref="BR7:BR10"/>
  </sortState>
  <mergeCells count="19">
    <mergeCell ref="U5:Z5"/>
    <mergeCell ref="AB5:AG5"/>
    <mergeCell ref="AI5:AN5"/>
    <mergeCell ref="A1:AQ3"/>
    <mergeCell ref="BD5:BI5"/>
    <mergeCell ref="G4:L4"/>
    <mergeCell ref="N4:S4"/>
    <mergeCell ref="U4:Z4"/>
    <mergeCell ref="AB4:AG4"/>
    <mergeCell ref="AI4:AN4"/>
    <mergeCell ref="G5:L5"/>
    <mergeCell ref="N5:S5"/>
    <mergeCell ref="BK5:BP5"/>
    <mergeCell ref="AW4:BB4"/>
    <mergeCell ref="BD4:BI4"/>
    <mergeCell ref="BK4:BP4"/>
    <mergeCell ref="AP5:AU5"/>
    <mergeCell ref="AW5:BB5"/>
    <mergeCell ref="AP4:AU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SS CLASS</vt:lpstr>
      <vt:lpstr>MSA SS OVERALL</vt:lpstr>
      <vt:lpstr>MPC- OVERALL</vt:lpstr>
      <vt:lpstr>MPC CLASS</vt:lpstr>
      <vt:lpstr>MPC INDEX</vt:lpstr>
      <vt:lpstr>SRA Index Cham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Jeanette Darroch</cp:lastModifiedBy>
  <cp:lastPrinted>2013-09-16T08:50:26Z</cp:lastPrinted>
  <dcterms:created xsi:type="dcterms:W3CDTF">2012-03-03T08:29:38Z</dcterms:created>
  <dcterms:modified xsi:type="dcterms:W3CDTF">2017-11-15T10:01:04Z</dcterms:modified>
</cp:coreProperties>
</file>