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55" tabRatio="920" activeTab="2"/>
  </bookViews>
  <sheets>
    <sheet name="125GP" sheetId="1" r:id="rId1"/>
    <sheet name="125GP Vets" sheetId="2" r:id="rId2"/>
    <sheet name="Cadet" sheetId="3" r:id="rId3"/>
    <sheet name="DD2" sheetId="4" r:id="rId4"/>
    <sheet name="DD2 Masters" sheetId="5" r:id="rId5"/>
    <sheet name="Jnr Max" sheetId="6" r:id="rId6"/>
    <sheet name="Jnr Rok" sheetId="7" r:id="rId7"/>
    <sheet name="Max Challenge" sheetId="8" r:id="rId8"/>
    <sheet name="Maxterino" sheetId="9" r:id="rId9"/>
    <sheet name="Mini Rok" sheetId="10" r:id="rId10"/>
  </sheets>
  <definedNames>
    <definedName name="_xlnm.Print_Area" localSheetId="9">'Mini Rok'!$A$1:$AG$56</definedName>
  </definedNames>
  <calcPr fullCalcOnLoad="1"/>
</workbook>
</file>

<file path=xl/sharedStrings.xml><?xml version="1.0" encoding="utf-8"?>
<sst xmlns="http://schemas.openxmlformats.org/spreadsheetml/2006/main" count="811" uniqueCount="337">
  <si>
    <t>Competitor</t>
  </si>
  <si>
    <t>H1</t>
  </si>
  <si>
    <t>H2</t>
  </si>
  <si>
    <t>H3</t>
  </si>
  <si>
    <t>Kart No.</t>
  </si>
  <si>
    <t>D1</t>
  </si>
  <si>
    <t>D2</t>
  </si>
  <si>
    <t>Sub Total</t>
  </si>
  <si>
    <t>Total Drop Points</t>
  </si>
  <si>
    <t>Final After Drop Points</t>
  </si>
  <si>
    <t>Provisional Results subject to change</t>
  </si>
  <si>
    <t>Scott Falconer</t>
  </si>
  <si>
    <t>Clint Jones</t>
  </si>
  <si>
    <t>Migual Dias</t>
  </si>
  <si>
    <t>Paulo Dias</t>
  </si>
  <si>
    <t>Ewan Taylor</t>
  </si>
  <si>
    <t>Delon Thompson</t>
  </si>
  <si>
    <t>Deon Auby</t>
  </si>
  <si>
    <t>Bradley Liebenberg</t>
  </si>
  <si>
    <t>Daniele Patrizi</t>
  </si>
  <si>
    <t>Jarrod Waberski</t>
  </si>
  <si>
    <t>Gerald Fourie</t>
  </si>
  <si>
    <t>Kwanda Mokoena</t>
  </si>
  <si>
    <t>MSA                    Licence                Number</t>
  </si>
  <si>
    <t>RKC</t>
  </si>
  <si>
    <t>09605</t>
  </si>
  <si>
    <t>03850</t>
  </si>
  <si>
    <t>03848</t>
  </si>
  <si>
    <t>Mauro Munari</t>
  </si>
  <si>
    <t>00989</t>
  </si>
  <si>
    <t>MSA                        Licence                      Number</t>
  </si>
  <si>
    <t>04421</t>
  </si>
  <si>
    <t>03144</t>
  </si>
  <si>
    <t>MSA             Licence                       No</t>
  </si>
  <si>
    <t>MSA      Licence    No</t>
  </si>
  <si>
    <t>MSA       Licence        No</t>
  </si>
  <si>
    <t>09501</t>
  </si>
  <si>
    <t>09668</t>
  </si>
  <si>
    <t>Cameron Dias</t>
  </si>
  <si>
    <t>Leyton Fourie</t>
  </si>
  <si>
    <t>14623</t>
  </si>
  <si>
    <t>Joshua De Paiva</t>
  </si>
  <si>
    <t>12678</t>
  </si>
  <si>
    <t>MSA     Licence    No</t>
  </si>
  <si>
    <t>Joshua Dias</t>
  </si>
  <si>
    <t>Ivana Cetinich</t>
  </si>
  <si>
    <t>11352</t>
  </si>
  <si>
    <t>MSA     Licence   No</t>
  </si>
  <si>
    <t>Jordan North</t>
  </si>
  <si>
    <t>Jordan Brooks</t>
  </si>
  <si>
    <t>17762</t>
  </si>
  <si>
    <t>Fabienne Lanz</t>
  </si>
  <si>
    <t>Luke Hill</t>
  </si>
  <si>
    <t>D3</t>
  </si>
  <si>
    <t>Garry Rogers</t>
  </si>
  <si>
    <t>Anthony Pretorius</t>
  </si>
  <si>
    <t>22012</t>
  </si>
  <si>
    <t>22867</t>
  </si>
  <si>
    <t>05021</t>
  </si>
  <si>
    <t>03866</t>
  </si>
  <si>
    <t>Louis Wiid</t>
  </si>
  <si>
    <t>03846</t>
  </si>
  <si>
    <t>08141</t>
  </si>
  <si>
    <t>11319</t>
  </si>
  <si>
    <t>Jayden Els</t>
  </si>
  <si>
    <t>11398</t>
  </si>
  <si>
    <t>Blaine Rademeyer</t>
  </si>
  <si>
    <t>2496</t>
  </si>
  <si>
    <t>Rob Bakewell</t>
  </si>
  <si>
    <t>3458</t>
  </si>
  <si>
    <t>4678</t>
  </si>
  <si>
    <t>Lungile Mginqi</t>
  </si>
  <si>
    <t>145343</t>
  </si>
  <si>
    <t>27172</t>
  </si>
  <si>
    <t>Aqil Alibhai</t>
  </si>
  <si>
    <t>2153</t>
  </si>
  <si>
    <t>29528</t>
  </si>
  <si>
    <t>29145</t>
  </si>
  <si>
    <t>Matthew Morrell</t>
  </si>
  <si>
    <t>22177</t>
  </si>
  <si>
    <t>Michele Patrizi</t>
  </si>
  <si>
    <t>22597</t>
  </si>
  <si>
    <t>145499</t>
  </si>
  <si>
    <t>Laurance Jones</t>
  </si>
  <si>
    <t>Daniel de Paiva</t>
  </si>
  <si>
    <t>08195</t>
  </si>
  <si>
    <t>3871</t>
  </si>
  <si>
    <t>Chelsey Fulton</t>
  </si>
  <si>
    <t>Nicholas Verheul</t>
  </si>
  <si>
    <t>Eugene Gous (M)</t>
  </si>
  <si>
    <t>Philippe Chapat (M)</t>
  </si>
  <si>
    <t>2535</t>
  </si>
  <si>
    <t>29531</t>
  </si>
  <si>
    <t>30713</t>
  </si>
  <si>
    <t>Dylan Seely</t>
  </si>
  <si>
    <t>Zac Edwards</t>
  </si>
  <si>
    <t>31545</t>
  </si>
  <si>
    <t>Joshua Coertze</t>
  </si>
  <si>
    <t>02355</t>
  </si>
  <si>
    <t>4404</t>
  </si>
  <si>
    <t>Aeron Wecke</t>
  </si>
  <si>
    <t>31179</t>
  </si>
  <si>
    <t>Ethan Coetzee</t>
  </si>
  <si>
    <t>Valmerie Volschenk</t>
  </si>
  <si>
    <t>32674</t>
  </si>
  <si>
    <t>Ryan Bakewell</t>
  </si>
  <si>
    <t>33218</t>
  </si>
  <si>
    <t>Reece Fuller</t>
  </si>
  <si>
    <t>Mohammed Moerat</t>
  </si>
  <si>
    <t>32608</t>
  </si>
  <si>
    <t>Judd Bertholdt</t>
  </si>
  <si>
    <t>318842</t>
  </si>
  <si>
    <t>Jagger Robertson</t>
  </si>
  <si>
    <t>07916</t>
  </si>
  <si>
    <t>Tiago Rebello</t>
  </si>
  <si>
    <t>Nqaba Ntombela</t>
  </si>
  <si>
    <t>33313</t>
  </si>
  <si>
    <t>31404</t>
  </si>
  <si>
    <t>Richard Fuller</t>
  </si>
  <si>
    <t>05961</t>
  </si>
  <si>
    <t>Shannon Jackson</t>
  </si>
  <si>
    <t>05266</t>
  </si>
  <si>
    <t>Tylan Swartbooi</t>
  </si>
  <si>
    <t>33317</t>
  </si>
  <si>
    <t>Pascal Acquaah</t>
  </si>
  <si>
    <t>318751</t>
  </si>
  <si>
    <t>Jason Smith</t>
  </si>
  <si>
    <t>Rachelle Du Plessis</t>
  </si>
  <si>
    <t>11323</t>
  </si>
  <si>
    <t>3587</t>
  </si>
  <si>
    <t>Saood Variawa</t>
  </si>
  <si>
    <t>Wayland Wyman</t>
  </si>
  <si>
    <t>3421</t>
  </si>
  <si>
    <t>32490</t>
  </si>
  <si>
    <t>Tadiwanashe Foya</t>
  </si>
  <si>
    <t>15409</t>
  </si>
  <si>
    <t>10197</t>
  </si>
  <si>
    <t>23749</t>
  </si>
  <si>
    <t>Kyle Beukes</t>
  </si>
  <si>
    <t>319240</t>
  </si>
  <si>
    <t>Nicholas Verheul (M)</t>
  </si>
  <si>
    <t>Marouan Selmi (M)</t>
  </si>
  <si>
    <t>Marouan Selmi</t>
  </si>
  <si>
    <t xml:space="preserve">Philippe Chapat </t>
  </si>
  <si>
    <t>Robert Whiting</t>
  </si>
  <si>
    <t>13362</t>
  </si>
  <si>
    <t>Aman Singh</t>
  </si>
  <si>
    <t>163292</t>
  </si>
  <si>
    <t>Liam de Beer</t>
  </si>
  <si>
    <t>24715</t>
  </si>
  <si>
    <t>02263</t>
  </si>
  <si>
    <t>Michael Pringle</t>
  </si>
  <si>
    <t>163101</t>
  </si>
  <si>
    <t>33071</t>
  </si>
  <si>
    <t>23452</t>
  </si>
  <si>
    <t>1745</t>
  </si>
  <si>
    <t>Wayne Masters</t>
  </si>
  <si>
    <t>6949</t>
  </si>
  <si>
    <t>excl</t>
  </si>
  <si>
    <t>Christiaan van Wyk</t>
  </si>
  <si>
    <t>319298</t>
  </si>
  <si>
    <t>Stuart White</t>
  </si>
  <si>
    <t>5023</t>
  </si>
  <si>
    <t xml:space="preserve">Eugene Gouws </t>
  </si>
  <si>
    <t>Mandla Mlangeni</t>
  </si>
  <si>
    <t>32662</t>
  </si>
  <si>
    <t>Oliver Guner</t>
  </si>
  <si>
    <t>35287</t>
  </si>
  <si>
    <t>Janco Venter</t>
  </si>
  <si>
    <t>319311</t>
  </si>
  <si>
    <t>Pascal Acquaah (M)</t>
  </si>
  <si>
    <t>Tiffany Napier</t>
  </si>
  <si>
    <t>319458</t>
  </si>
  <si>
    <t>Kent Swartz</t>
  </si>
  <si>
    <t>319210</t>
  </si>
  <si>
    <t>Simile Zamxaka</t>
  </si>
  <si>
    <t>33584</t>
  </si>
  <si>
    <t>Brandon Smith</t>
  </si>
  <si>
    <t>319365</t>
  </si>
  <si>
    <t>Justin Allison</t>
  </si>
  <si>
    <t>4044</t>
  </si>
  <si>
    <t>2016 NORTHERN REGIONS REGIONAL KARTING CHAMPIONSHIP - 125 GP VETS</t>
  </si>
  <si>
    <t>4836</t>
  </si>
  <si>
    <t>3974</t>
  </si>
  <si>
    <t>Ian Basson</t>
  </si>
  <si>
    <t>201608</t>
  </si>
  <si>
    <t>Jaco Nel</t>
  </si>
  <si>
    <t>27074</t>
  </si>
  <si>
    <t>Julian Oates</t>
  </si>
  <si>
    <t>201607</t>
  </si>
  <si>
    <t>Andreas Kyriacou</t>
  </si>
  <si>
    <t>319381</t>
  </si>
  <si>
    <t>2016 NORTHERN REGIONS REGIONAL KARTING CHAMPIONSHIP - 125 GP</t>
  </si>
  <si>
    <t>2016 NORTHERN REGIONS REGIONAL KARTING CHAMPIONSHIP - DD2</t>
  </si>
  <si>
    <t>2016 NORTHERN REGIONS REGIONAL KARTING CHAMPIONSHIP - DD2 MASTERS</t>
  </si>
  <si>
    <t xml:space="preserve">                    2016 NORTHERN REGIONS REGIONAL KARTING CHAMPIONSHIP - MAX CHALLENGE</t>
  </si>
  <si>
    <t>3321</t>
  </si>
  <si>
    <t>Chandre Bothma</t>
  </si>
  <si>
    <t>36127</t>
  </si>
  <si>
    <t>1441</t>
  </si>
  <si>
    <t xml:space="preserve">         2016 NORTHERN REGIONS REGIONAL KARTING CHAMPIONSHIP - JUNIOR ROK</t>
  </si>
  <si>
    <t>9668</t>
  </si>
  <si>
    <t>Jarred Eekhout</t>
  </si>
  <si>
    <t>30650</t>
  </si>
  <si>
    <t xml:space="preserve">              2016 NORTHERN REGIONS REGIONAL KARTING CHAMPIONSHIP - JUNIOR MAX</t>
  </si>
  <si>
    <t xml:space="preserve">Zachary Dufty </t>
  </si>
  <si>
    <t>33706</t>
  </si>
  <si>
    <t>2016 NORTHERN REGIONS REGIONAL KARTING CHAMPIONSHIP - MINI ROK</t>
  </si>
  <si>
    <t>Joshua Garland</t>
  </si>
  <si>
    <t>Saaad Variawa</t>
  </si>
  <si>
    <t>Samara Garland</t>
  </si>
  <si>
    <t>30030</t>
  </si>
  <si>
    <t>318821</t>
  </si>
  <si>
    <t xml:space="preserve">       2016 NORTHERN REGIONS REGIONAL KARTING CHAMPIONSHIP - MAXTERINO</t>
  </si>
  <si>
    <t>Muhammad Wally</t>
  </si>
  <si>
    <t>Millan Otto</t>
  </si>
  <si>
    <t>WJ van Straaten</t>
  </si>
  <si>
    <t>Amahle Mkangisa</t>
  </si>
  <si>
    <t>201605</t>
  </si>
  <si>
    <t xml:space="preserve">         2016 NORTHERN REGIONS REGIONAL KARTING CHAMPIONSHIP - CADET CLASS</t>
  </si>
  <si>
    <t>KC Ensor Smith</t>
  </si>
  <si>
    <t>Luviwe Mdlalose</t>
  </si>
  <si>
    <t>36132</t>
  </si>
  <si>
    <t>Milane Swart</t>
  </si>
  <si>
    <t>319839</t>
  </si>
  <si>
    <t>Wehan Janse van Rensburg</t>
  </si>
  <si>
    <t>201641</t>
  </si>
  <si>
    <t>Caleb Cotterell</t>
  </si>
  <si>
    <t>319769</t>
  </si>
  <si>
    <t>Mathew Fulton</t>
  </si>
  <si>
    <t>35199</t>
  </si>
  <si>
    <t>Moosa Kajee</t>
  </si>
  <si>
    <t>319482</t>
  </si>
  <si>
    <t>Excl</t>
  </si>
  <si>
    <t>VKC</t>
  </si>
  <si>
    <t>Nemo Mzwai</t>
  </si>
  <si>
    <t>18418</t>
  </si>
  <si>
    <t>Joseph Ellerine</t>
  </si>
  <si>
    <t>320065</t>
  </si>
  <si>
    <t>Obile More</t>
  </si>
  <si>
    <t>320026</t>
  </si>
  <si>
    <t>Tristan Coertze</t>
  </si>
  <si>
    <t>24896</t>
  </si>
  <si>
    <t>Luca Munaretto</t>
  </si>
  <si>
    <t>4358</t>
  </si>
  <si>
    <t>Tristan Losch</t>
  </si>
  <si>
    <t>3834</t>
  </si>
  <si>
    <t>Cameron O'Connor</t>
  </si>
  <si>
    <t>Erwin Sterne (M)</t>
  </si>
  <si>
    <t>603</t>
  </si>
  <si>
    <t>Erwin Sterne</t>
  </si>
  <si>
    <t>Zaeem Goolam</t>
  </si>
  <si>
    <t>23212</t>
  </si>
  <si>
    <t>Vassili Lazanakis</t>
  </si>
  <si>
    <t>201606</t>
  </si>
  <si>
    <t>Bjorn Bertholdt</t>
  </si>
  <si>
    <t>163089</t>
  </si>
  <si>
    <t>Alex Carle</t>
  </si>
  <si>
    <t>201604</t>
  </si>
  <si>
    <t>Mike Venske</t>
  </si>
  <si>
    <t>3843</t>
  </si>
  <si>
    <t>Quinton Wentzel</t>
  </si>
  <si>
    <t>27192</t>
  </si>
  <si>
    <t>Dino Stermin</t>
  </si>
  <si>
    <t>25959</t>
  </si>
  <si>
    <t>Ryan Cooper</t>
  </si>
  <si>
    <t>2378</t>
  </si>
  <si>
    <t>Anton Pommersheim</t>
  </si>
  <si>
    <t>36000</t>
  </si>
  <si>
    <t>Jamie Smith</t>
  </si>
  <si>
    <t>319503</t>
  </si>
  <si>
    <t>Jurgen Pommersheim</t>
  </si>
  <si>
    <t>36001</t>
  </si>
  <si>
    <t>Eduan Naude</t>
  </si>
  <si>
    <t>319597</t>
  </si>
  <si>
    <t>Ian Allnut</t>
  </si>
  <si>
    <t>363141</t>
  </si>
  <si>
    <t>Nicolas Spanoyannis</t>
  </si>
  <si>
    <t>319571</t>
  </si>
  <si>
    <t>Georgia Lenaerts</t>
  </si>
  <si>
    <t>319527</t>
  </si>
  <si>
    <t>Tate Bishop</t>
  </si>
  <si>
    <t>9420</t>
  </si>
  <si>
    <t>Charl Visser</t>
  </si>
  <si>
    <t>Kyle Visser</t>
  </si>
  <si>
    <t>23573</t>
  </si>
  <si>
    <t>Kai Van Zijl</t>
  </si>
  <si>
    <t>8909</t>
  </si>
  <si>
    <t>Alessio Angelucci</t>
  </si>
  <si>
    <t>320042</t>
  </si>
  <si>
    <t>Delano Fowler</t>
  </si>
  <si>
    <t>3585</t>
  </si>
  <si>
    <t>Jurie Swart</t>
  </si>
  <si>
    <t>4676</t>
  </si>
  <si>
    <t>Daniel Duminy</t>
  </si>
  <si>
    <t>24093</t>
  </si>
  <si>
    <t>Sebastian Boyd</t>
  </si>
  <si>
    <t>29167</t>
  </si>
  <si>
    <t>9190</t>
  </si>
  <si>
    <t>Elam Modiba</t>
  </si>
  <si>
    <t>31007</t>
  </si>
  <si>
    <t>Sibongile Solomon</t>
  </si>
  <si>
    <t>35663</t>
  </si>
  <si>
    <t>Benjamin Habig</t>
  </si>
  <si>
    <t>3658</t>
  </si>
  <si>
    <t>Alex Lenaerts</t>
  </si>
  <si>
    <t>8535</t>
  </si>
  <si>
    <t>Jason Coetzee</t>
  </si>
  <si>
    <t>15969</t>
  </si>
  <si>
    <t>Samuel Lochoff</t>
  </si>
  <si>
    <t>35223</t>
  </si>
  <si>
    <t>Dnf</t>
  </si>
  <si>
    <t>Jonathan Pieterse</t>
  </si>
  <si>
    <t>32783</t>
  </si>
  <si>
    <t>13189</t>
  </si>
  <si>
    <t>Muhammed Wally</t>
  </si>
  <si>
    <t>320070</t>
  </si>
  <si>
    <t>Wian Boshoff</t>
  </si>
  <si>
    <t>34551</t>
  </si>
  <si>
    <t>Anthon Lombard</t>
  </si>
  <si>
    <t>38444</t>
  </si>
  <si>
    <t>Ian Joubert</t>
  </si>
  <si>
    <t>38450</t>
  </si>
  <si>
    <t xml:space="preserve">Nicholas Verheul </t>
  </si>
  <si>
    <t>00603</t>
  </si>
  <si>
    <t>Arshad Mussa</t>
  </si>
  <si>
    <t>100598</t>
  </si>
  <si>
    <t>Philip Sanepoel</t>
  </si>
  <si>
    <t>2701</t>
  </si>
  <si>
    <t>Eugene Brittz</t>
  </si>
  <si>
    <t>3279</t>
  </si>
  <si>
    <t>Leao Lagson</t>
  </si>
  <si>
    <t>13</t>
  </si>
  <si>
    <t>Phillip Swanepoel</t>
  </si>
  <si>
    <t>03844</t>
  </si>
  <si>
    <t>Nicolas Roos</t>
  </si>
  <si>
    <t>325690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</si>
</sst>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;\-&quot;R&quot;#,##0"/>
    <numFmt numFmtId="187" formatCode="&quot;R&quot;#,##0;[Red]\-&quot;R&quot;#,##0"/>
    <numFmt numFmtId="188" formatCode="&quot;R&quot;#,##0.00;\-&quot;R&quot;#,##0.00"/>
    <numFmt numFmtId="189" formatCode="&quot;R&quot;#,##0.00;[Red]\-&quot;R&quot;#,##0.00"/>
    <numFmt numFmtId="190" formatCode="_-&quot;R&quot;* #,##0_-;\-&quot;R&quot;* #,##0_-;_-&quot;R&quot;* &quot;-&quot;_-;_-@_-"/>
    <numFmt numFmtId="191" formatCode="_-&quot;R&quot;* #,##0.00_-;\-&quot;R&quot;* #,##0.00_-;_-&quot;R&quot;* &quot;-&quot;??_-;_-@_-"/>
    <numFmt numFmtId="192" formatCode="[$-409]dddd\,\ mmmm\ dd\,\ yyyy"/>
    <numFmt numFmtId="193" formatCode="[$-409]d\-mmm;@"/>
    <numFmt numFmtId="194" formatCode="0.0"/>
    <numFmt numFmtId="195" formatCode="_ * #,##0.0_ ;_ * \-#,##0.0_ ;_ * &quot;-&quot;??_ ;_ @_ "/>
    <numFmt numFmtId="196" formatCode="[$-409]hh:mm:ss\ AM/PM"/>
    <numFmt numFmtId="197" formatCode="0.000"/>
  </numFmts>
  <fonts count="5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color indexed="10"/>
      <name val="Calibri"/>
      <family val="2"/>
    </font>
    <font>
      <b/>
      <u val="single"/>
      <sz val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u val="single"/>
      <sz val="10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10"/>
      </right>
      <top style="thin"/>
      <bottom style="thin"/>
    </border>
    <border>
      <left style="hair">
        <color indexed="10"/>
      </left>
      <right style="hair">
        <color indexed="10"/>
      </right>
      <top style="thin"/>
      <bottom style="thin"/>
    </border>
    <border>
      <left style="hair">
        <color indexed="10"/>
      </left>
      <right style="thin"/>
      <top style="thin"/>
      <bottom style="thin"/>
    </border>
    <border>
      <left style="dotted">
        <color indexed="10"/>
      </left>
      <right style="dotted">
        <color indexed="10"/>
      </right>
      <top style="thin"/>
      <bottom style="thin"/>
    </border>
    <border>
      <left style="thin"/>
      <right style="dotted">
        <color indexed="10"/>
      </right>
      <top style="thin"/>
      <bottom>
        <color indexed="63"/>
      </bottom>
    </border>
    <border>
      <left style="thin"/>
      <right style="dotted">
        <color indexed="10"/>
      </right>
      <top style="thin"/>
      <bottom style="thin"/>
    </border>
    <border>
      <left style="dotted">
        <color indexed="10"/>
      </left>
      <right style="dotted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>
        <color rgb="FFFF0000"/>
      </right>
      <top style="thin"/>
      <bottom style="thin"/>
    </border>
    <border>
      <left style="dotted">
        <color rgb="FFFF0000"/>
      </left>
      <right style="dotted">
        <color rgb="FFFF0000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>
        <color rgb="FFFF0000"/>
      </left>
      <right style="dotted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thin"/>
      <top style="thin"/>
      <bottom style="thin"/>
    </border>
    <border>
      <left style="hair">
        <color rgb="FFFF0000"/>
      </left>
      <right style="hair">
        <color rgb="FFFF0000"/>
      </right>
      <top style="thin"/>
      <bottom style="thin"/>
    </border>
    <border>
      <left style="hair">
        <color rgb="FFFF0000"/>
      </left>
      <right style="hair">
        <color rgb="FFFF0000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>
        <color indexed="10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>
        <color rgb="FFFF0000"/>
      </right>
      <top style="thin"/>
      <bottom style="thin"/>
    </border>
    <border>
      <left>
        <color indexed="63"/>
      </left>
      <right style="hair">
        <color rgb="FFFF0000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>
        <color indexed="10"/>
      </left>
      <right style="hair">
        <color rgb="FFFF0000"/>
      </right>
      <top style="thin"/>
      <bottom style="thin"/>
    </border>
    <border>
      <left style="thin"/>
      <right style="hair">
        <color indexed="10"/>
      </right>
      <top>
        <color indexed="63"/>
      </top>
      <bottom style="thin"/>
    </border>
    <border>
      <left style="hair"/>
      <right style="hair">
        <color rgb="FFFF0000"/>
      </right>
      <top style="thin"/>
      <bottom style="hair"/>
    </border>
    <border>
      <left style="hair"/>
      <right style="hair">
        <color rgb="FFFF0000"/>
      </right>
      <top style="hair"/>
      <bottom style="thin"/>
    </border>
    <border>
      <left style="hair"/>
      <right style="hair">
        <color rgb="FFFF0000"/>
      </right>
      <top style="thin"/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" fontId="1" fillId="0" borderId="9" applyFont="0">
      <alignment horizontal="center"/>
      <protection/>
    </xf>
    <xf numFmtId="1" fontId="1" fillId="0" borderId="10" applyBorder="0">
      <alignment horizontal="center"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" fontId="6" fillId="0" borderId="0" xfId="0" applyNumberFormat="1" applyFont="1" applyAlignment="1">
      <alignment/>
    </xf>
    <xf numFmtId="16" fontId="9" fillId="0" borderId="0" xfId="0" applyNumberFormat="1" applyFont="1" applyAlignment="1">
      <alignment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33" borderId="9" xfId="62" applyFont="1" applyFill="1" applyBorder="1" applyAlignment="1">
      <alignment/>
      <protection/>
    </xf>
    <xf numFmtId="0" fontId="10" fillId="33" borderId="9" xfId="62" applyFont="1" applyFill="1" applyBorder="1" applyAlignment="1">
      <alignment horizontal="center"/>
      <protection/>
    </xf>
    <xf numFmtId="1" fontId="11" fillId="0" borderId="15" xfId="60" applyNumberFormat="1" applyFont="1" applyFill="1" applyBorder="1" applyAlignment="1">
      <alignment horizontal="center"/>
      <protection/>
    </xf>
    <xf numFmtId="1" fontId="11" fillId="0" borderId="16" xfId="60" applyNumberFormat="1" applyFont="1" applyFill="1" applyBorder="1" applyAlignment="1" quotePrefix="1">
      <alignment horizontal="center"/>
      <protection/>
    </xf>
    <xf numFmtId="1" fontId="11" fillId="0" borderId="17" xfId="60" applyNumberFormat="1" applyFont="1" applyFill="1" applyBorder="1" applyAlignment="1" quotePrefix="1">
      <alignment horizontal="center"/>
      <protection/>
    </xf>
    <xf numFmtId="1" fontId="11" fillId="33" borderId="17" xfId="60" applyNumberFormat="1" applyFont="1" applyFill="1" applyBorder="1" applyAlignment="1" quotePrefix="1">
      <alignment horizontal="center"/>
      <protection/>
    </xf>
    <xf numFmtId="1" fontId="11" fillId="34" borderId="9" xfId="60" applyNumberFormat="1" applyFont="1" applyFill="1" applyBorder="1" applyAlignment="1" quotePrefix="1">
      <alignment horizontal="center"/>
      <protection/>
    </xf>
    <xf numFmtId="1" fontId="10" fillId="35" borderId="17" xfId="6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1" fillId="33" borderId="9" xfId="62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1" fillId="0" borderId="18" xfId="60" applyNumberFormat="1" applyFont="1" applyFill="1" applyBorder="1" applyAlignment="1">
      <alignment horizontal="center"/>
      <protection/>
    </xf>
    <xf numFmtId="1" fontId="11" fillId="0" borderId="19" xfId="60" applyNumberFormat="1" applyFont="1" applyFill="1" applyBorder="1" applyAlignment="1" quotePrefix="1">
      <alignment horizontal="center"/>
      <protection/>
    </xf>
    <xf numFmtId="1" fontId="11" fillId="0" borderId="20" xfId="60" applyNumberFormat="1" applyFont="1" applyFill="1" applyBorder="1" applyAlignment="1" quotePrefix="1">
      <alignment horizontal="center"/>
      <protection/>
    </xf>
    <xf numFmtId="1" fontId="11" fillId="0" borderId="19" xfId="60" applyNumberFormat="1" applyFont="1" applyFill="1" applyBorder="1" applyAlignment="1">
      <alignment horizontal="center"/>
      <protection/>
    </xf>
    <xf numFmtId="49" fontId="9" fillId="33" borderId="18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1" fontId="11" fillId="0" borderId="20" xfId="60" applyNumberFormat="1" applyFont="1" applyFill="1" applyBorder="1" applyAlignment="1">
      <alignment horizontal="center"/>
      <protection/>
    </xf>
    <xf numFmtId="1" fontId="11" fillId="0" borderId="21" xfId="60" applyNumberFormat="1" applyFont="1" applyFill="1" applyBorder="1" applyAlignment="1" quotePrefix="1">
      <alignment horizontal="center"/>
      <protection/>
    </xf>
    <xf numFmtId="49" fontId="9" fillId="33" borderId="22" xfId="0" applyNumberFormat="1" applyFont="1" applyFill="1" applyBorder="1" applyAlignment="1">
      <alignment horizontal="center"/>
    </xf>
    <xf numFmtId="1" fontId="11" fillId="0" borderId="23" xfId="60" applyNumberFormat="1" applyFont="1" applyFill="1" applyBorder="1" applyAlignment="1">
      <alignment horizontal="center"/>
      <protection/>
    </xf>
    <xf numFmtId="49" fontId="9" fillId="33" borderId="24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10" fillId="33" borderId="9" xfId="62" applyNumberFormat="1" applyFont="1" applyFill="1" applyBorder="1" applyAlignment="1">
      <alignment/>
      <protection/>
    </xf>
    <xf numFmtId="49" fontId="10" fillId="33" borderId="9" xfId="62" applyNumberFormat="1" applyFont="1" applyFill="1" applyBorder="1" applyAlignment="1">
      <alignment horizontal="center"/>
      <protection/>
    </xf>
    <xf numFmtId="1" fontId="11" fillId="0" borderId="17" xfId="60" applyNumberFormat="1" applyFont="1" applyFill="1" applyBorder="1" applyAlignment="1">
      <alignment horizontal="center"/>
      <protection/>
    </xf>
    <xf numFmtId="1" fontId="11" fillId="0" borderId="9" xfId="60" applyNumberFormat="1" applyFont="1" applyFill="1" applyBorder="1" applyAlignment="1">
      <alignment horizontal="center"/>
      <protection/>
    </xf>
    <xf numFmtId="1" fontId="11" fillId="0" borderId="9" xfId="60" applyNumberFormat="1" applyFont="1" applyFill="1" applyBorder="1" applyAlignment="1" quotePrefix="1">
      <alignment horizontal="center"/>
      <protection/>
    </xf>
    <xf numFmtId="1" fontId="11" fillId="0" borderId="15" xfId="60" applyNumberFormat="1" applyFont="1" applyFill="1" applyBorder="1" applyAlignment="1" quotePrefix="1">
      <alignment horizontal="center"/>
      <protection/>
    </xf>
    <xf numFmtId="49" fontId="9" fillId="33" borderId="17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" fontId="11" fillId="0" borderId="18" xfId="60" applyNumberFormat="1" applyFont="1" applyFill="1" applyBorder="1" applyAlignment="1" quotePrefix="1">
      <alignment horizontal="center"/>
      <protection/>
    </xf>
    <xf numFmtId="49" fontId="9" fillId="33" borderId="16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1" fontId="11" fillId="0" borderId="28" xfId="60" applyNumberFormat="1" applyFont="1" applyFill="1" applyBorder="1" applyAlignment="1" quotePrefix="1">
      <alignment horizontal="center"/>
      <protection/>
    </xf>
    <xf numFmtId="49" fontId="9" fillId="33" borderId="29" xfId="0" applyNumberFormat="1" applyFont="1" applyFill="1" applyBorder="1" applyAlignment="1">
      <alignment horizontal="center"/>
    </xf>
    <xf numFmtId="1" fontId="11" fillId="0" borderId="29" xfId="60" applyNumberFormat="1" applyFont="1" applyFill="1" applyBorder="1" applyAlignment="1" quotePrefix="1">
      <alignment horizontal="center"/>
      <protection/>
    </xf>
    <xf numFmtId="49" fontId="9" fillId="33" borderId="30" xfId="0" applyNumberFormat="1" applyFont="1" applyFill="1" applyBorder="1" applyAlignment="1">
      <alignment horizontal="center"/>
    </xf>
    <xf numFmtId="1" fontId="11" fillId="0" borderId="16" xfId="60" applyNumberFormat="1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49" fontId="9" fillId="34" borderId="31" xfId="0" applyNumberFormat="1" applyFont="1" applyFill="1" applyBorder="1" applyAlignment="1">
      <alignment horizontal="center"/>
    </xf>
    <xf numFmtId="49" fontId="9" fillId="34" borderId="32" xfId="0" applyNumberFormat="1" applyFont="1" applyFill="1" applyBorder="1" applyAlignment="1">
      <alignment horizontal="center"/>
    </xf>
    <xf numFmtId="49" fontId="9" fillId="34" borderId="33" xfId="0" applyNumberFormat="1" applyFont="1" applyFill="1" applyBorder="1" applyAlignment="1">
      <alignment horizontal="center"/>
    </xf>
    <xf numFmtId="1" fontId="11" fillId="0" borderId="28" xfId="60" applyNumberFormat="1" applyFont="1" applyFill="1" applyBorder="1" applyAlignment="1">
      <alignment horizontal="center"/>
      <protection/>
    </xf>
    <xf numFmtId="49" fontId="9" fillId="33" borderId="32" xfId="0" applyNumberFormat="1" applyFont="1" applyFill="1" applyBorder="1" applyAlignment="1">
      <alignment horizontal="center"/>
    </xf>
    <xf numFmtId="1" fontId="11" fillId="0" borderId="26" xfId="60" applyNumberFormat="1" applyFont="1" applyFill="1" applyBorder="1" applyAlignment="1" quotePrefix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1" fontId="11" fillId="0" borderId="34" xfId="60" applyNumberFormat="1" applyFont="1" applyFill="1" applyBorder="1" applyAlignment="1" quotePrefix="1">
      <alignment horizont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11" fillId="0" borderId="35" xfId="60" applyNumberFormat="1" applyFont="1" applyFill="1" applyBorder="1" applyAlignment="1" quotePrefix="1">
      <alignment horizontal="center"/>
      <protection/>
    </xf>
    <xf numFmtId="1" fontId="11" fillId="0" borderId="36" xfId="60" applyNumberFormat="1" applyFont="1" applyFill="1" applyBorder="1" applyAlignment="1" quotePrefix="1">
      <alignment horizontal="center"/>
      <protection/>
    </xf>
    <xf numFmtId="1" fontId="11" fillId="0" borderId="36" xfId="60" applyNumberFormat="1" applyFont="1" applyFill="1" applyBorder="1" applyAlignment="1">
      <alignment horizontal="center"/>
      <protection/>
    </xf>
    <xf numFmtId="49" fontId="9" fillId="33" borderId="37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" fontId="11" fillId="0" borderId="18" xfId="60" applyNumberFormat="1" applyFont="1" applyFill="1" applyBorder="1" applyAlignment="1" applyProtection="1">
      <alignment horizontal="center"/>
      <protection locked="0"/>
    </xf>
    <xf numFmtId="1" fontId="11" fillId="0" borderId="19" xfId="60" applyNumberFormat="1" applyFont="1" applyFill="1" applyBorder="1" applyAlignment="1" applyProtection="1" quotePrefix="1">
      <alignment horizontal="center"/>
      <protection locked="0"/>
    </xf>
    <xf numFmtId="1" fontId="11" fillId="0" borderId="20" xfId="60" applyNumberFormat="1" applyFont="1" applyFill="1" applyBorder="1" applyAlignment="1" applyProtection="1" quotePrefix="1">
      <alignment horizontal="center"/>
      <protection locked="0"/>
    </xf>
    <xf numFmtId="1" fontId="11" fillId="0" borderId="16" xfId="60" applyNumberFormat="1" applyFont="1" applyFill="1" applyBorder="1" applyAlignment="1" applyProtection="1" quotePrefix="1">
      <alignment horizontal="center"/>
      <protection locked="0"/>
    </xf>
    <xf numFmtId="1" fontId="11" fillId="0" borderId="17" xfId="60" applyNumberFormat="1" applyFont="1" applyFill="1" applyBorder="1" applyAlignment="1" applyProtection="1" quotePrefix="1">
      <alignment horizontal="center"/>
      <protection locked="0"/>
    </xf>
    <xf numFmtId="1" fontId="11" fillId="33" borderId="17" xfId="60" applyNumberFormat="1" applyFont="1" applyFill="1" applyBorder="1" applyAlignment="1" applyProtection="1" quotePrefix="1">
      <alignment horizontal="center"/>
      <protection locked="0"/>
    </xf>
    <xf numFmtId="1" fontId="11" fillId="34" borderId="9" xfId="60" applyNumberFormat="1" applyFont="1" applyFill="1" applyBorder="1" applyAlignment="1" applyProtection="1" quotePrefix="1">
      <alignment horizontal="center"/>
      <protection locked="0"/>
    </xf>
    <xf numFmtId="1" fontId="10" fillId="35" borderId="17" xfId="6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0" fillId="33" borderId="15" xfId="62" applyFont="1" applyFill="1" applyBorder="1" applyAlignment="1">
      <alignment horizontal="center"/>
      <protection/>
    </xf>
    <xf numFmtId="1" fontId="11" fillId="0" borderId="38" xfId="60" applyNumberFormat="1" applyFont="1" applyFill="1" applyBorder="1" applyAlignment="1" quotePrefix="1">
      <alignment horizontal="center"/>
      <protection/>
    </xf>
    <xf numFmtId="1" fontId="11" fillId="0" borderId="39" xfId="60" applyNumberFormat="1" applyFont="1" applyFill="1" applyBorder="1" applyAlignment="1" quotePrefix="1">
      <alignment horizontal="center"/>
      <protection/>
    </xf>
    <xf numFmtId="1" fontId="11" fillId="0" borderId="38" xfId="60" applyNumberFormat="1" applyFont="1" applyFill="1" applyBorder="1" applyAlignment="1">
      <alignment horizontal="center"/>
      <protection/>
    </xf>
    <xf numFmtId="0" fontId="10" fillId="33" borderId="38" xfId="62" applyFont="1" applyFill="1" applyBorder="1" applyAlignment="1">
      <alignment/>
      <protection/>
    </xf>
    <xf numFmtId="1" fontId="10" fillId="35" borderId="39" xfId="61" applyFont="1" applyFill="1" applyBorder="1" applyAlignment="1">
      <alignment horizontal="center"/>
      <protection/>
    </xf>
    <xf numFmtId="0" fontId="10" fillId="33" borderId="40" xfId="62" applyFont="1" applyFill="1" applyBorder="1" applyAlignment="1">
      <alignment/>
      <protection/>
    </xf>
    <xf numFmtId="49" fontId="10" fillId="33" borderId="41" xfId="62" applyNumberFormat="1" applyFont="1" applyFill="1" applyBorder="1" applyAlignment="1">
      <alignment/>
      <protection/>
    </xf>
    <xf numFmtId="0" fontId="10" fillId="33" borderId="42" xfId="62" applyFont="1" applyFill="1" applyBorder="1" applyAlignment="1">
      <alignment horizontal="center"/>
      <protection/>
    </xf>
    <xf numFmtId="1" fontId="11" fillId="33" borderId="43" xfId="60" applyNumberFormat="1" applyFont="1" applyFill="1" applyBorder="1" applyAlignment="1" quotePrefix="1">
      <alignment horizontal="center"/>
      <protection/>
    </xf>
    <xf numFmtId="1" fontId="11" fillId="34" borderId="41" xfId="60" applyNumberFormat="1" applyFont="1" applyFill="1" applyBorder="1" applyAlignment="1" quotePrefix="1">
      <alignment horizontal="center"/>
      <protection/>
    </xf>
    <xf numFmtId="1" fontId="10" fillId="35" borderId="44" xfId="61" applyFont="1" applyFill="1" applyBorder="1" applyAlignment="1">
      <alignment horizontal="center"/>
      <protection/>
    </xf>
    <xf numFmtId="0" fontId="10" fillId="33" borderId="45" xfId="62" applyFont="1" applyFill="1" applyBorder="1" applyAlignment="1">
      <alignment/>
      <protection/>
    </xf>
    <xf numFmtId="49" fontId="10" fillId="33" borderId="33" xfId="62" applyNumberFormat="1" applyFont="1" applyFill="1" applyBorder="1" applyAlignment="1">
      <alignment/>
      <protection/>
    </xf>
    <xf numFmtId="0" fontId="10" fillId="33" borderId="25" xfId="62" applyFont="1" applyFill="1" applyBorder="1" applyAlignment="1">
      <alignment horizontal="center"/>
      <protection/>
    </xf>
    <xf numFmtId="1" fontId="11" fillId="0" borderId="45" xfId="60" applyNumberFormat="1" applyFont="1" applyFill="1" applyBorder="1" applyAlignment="1" quotePrefix="1">
      <alignment horizontal="center"/>
      <protection/>
    </xf>
    <xf numFmtId="1" fontId="11" fillId="0" borderId="33" xfId="60" applyNumberFormat="1" applyFont="1" applyFill="1" applyBorder="1" applyAlignment="1" quotePrefix="1">
      <alignment horizontal="center"/>
      <protection/>
    </xf>
    <xf numFmtId="1" fontId="11" fillId="0" borderId="46" xfId="60" applyNumberFormat="1" applyFont="1" applyFill="1" applyBorder="1" applyAlignment="1" quotePrefix="1">
      <alignment horizontal="center"/>
      <protection/>
    </xf>
    <xf numFmtId="1" fontId="11" fillId="33" borderId="27" xfId="60" applyNumberFormat="1" applyFont="1" applyFill="1" applyBorder="1" applyAlignment="1" quotePrefix="1">
      <alignment horizontal="center"/>
      <protection/>
    </xf>
    <xf numFmtId="1" fontId="11" fillId="34" borderId="33" xfId="60" applyNumberFormat="1" applyFont="1" applyFill="1" applyBorder="1" applyAlignment="1" quotePrefix="1">
      <alignment horizontal="center"/>
      <protection/>
    </xf>
    <xf numFmtId="1" fontId="10" fillId="35" borderId="46" xfId="61" applyFont="1" applyFill="1" applyBorder="1" applyAlignment="1">
      <alignment horizontal="center"/>
      <protection/>
    </xf>
    <xf numFmtId="49" fontId="9" fillId="33" borderId="40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 horizontal="center"/>
    </xf>
    <xf numFmtId="49" fontId="9" fillId="33" borderId="44" xfId="0" applyNumberFormat="1" applyFont="1" applyFill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1" fontId="11" fillId="0" borderId="48" xfId="60" applyNumberFormat="1" applyFont="1" applyFill="1" applyBorder="1" applyAlignment="1" quotePrefix="1">
      <alignment horizontal="center"/>
      <protection/>
    </xf>
    <xf numFmtId="1" fontId="11" fillId="0" borderId="49" xfId="60" applyNumberFormat="1" applyFont="1" applyFill="1" applyBorder="1" applyAlignment="1" quotePrefix="1">
      <alignment horizontal="center"/>
      <protection/>
    </xf>
    <xf numFmtId="1" fontId="11" fillId="0" borderId="50" xfId="60" applyNumberFormat="1" applyFont="1" applyFill="1" applyBorder="1" applyAlignment="1" quotePrefix="1">
      <alignment horizontal="center"/>
      <protection/>
    </xf>
    <xf numFmtId="1" fontId="11" fillId="0" borderId="51" xfId="60" applyNumberFormat="1" applyFont="1" applyFill="1" applyBorder="1" applyAlignment="1" quotePrefix="1">
      <alignment horizontal="center"/>
      <protection/>
    </xf>
    <xf numFmtId="1" fontId="11" fillId="0" borderId="52" xfId="60" applyNumberFormat="1" applyFont="1" applyFill="1" applyBorder="1" applyAlignment="1">
      <alignment horizontal="center"/>
      <protection/>
    </xf>
    <xf numFmtId="1" fontId="11" fillId="0" borderId="52" xfId="60" applyNumberFormat="1" applyFont="1" applyFill="1" applyBorder="1" applyAlignment="1" quotePrefix="1">
      <alignment horizontal="center"/>
      <protection/>
    </xf>
    <xf numFmtId="1" fontId="11" fillId="0" borderId="52" xfId="60" applyNumberFormat="1" applyFont="1" applyFill="1" applyBorder="1" applyAlignment="1" applyProtection="1" quotePrefix="1">
      <alignment horizontal="center"/>
      <protection locked="0"/>
    </xf>
    <xf numFmtId="1" fontId="11" fillId="0" borderId="36" xfId="60" applyNumberFormat="1" applyFont="1" applyFill="1" applyBorder="1" applyAlignment="1" applyProtection="1" quotePrefix="1">
      <alignment horizontal="center"/>
      <protection locked="0"/>
    </xf>
    <xf numFmtId="1" fontId="11" fillId="0" borderId="52" xfId="60" applyNumberFormat="1" applyFont="1" applyFill="1" applyBorder="1" applyAlignment="1" applyProtection="1">
      <alignment horizontal="center"/>
      <protection locked="0"/>
    </xf>
    <xf numFmtId="1" fontId="11" fillId="0" borderId="53" xfId="60" applyNumberFormat="1" applyFont="1" applyFill="1" applyBorder="1" applyAlignment="1" quotePrefix="1">
      <alignment horizontal="center"/>
      <protection/>
    </xf>
    <xf numFmtId="1" fontId="11" fillId="0" borderId="54" xfId="60" applyNumberFormat="1" applyFont="1" applyFill="1" applyBorder="1" applyAlignment="1">
      <alignment horizontal="center"/>
      <protection/>
    </xf>
    <xf numFmtId="1" fontId="11" fillId="0" borderId="54" xfId="60" applyNumberFormat="1" applyFont="1" applyFill="1" applyBorder="1" applyAlignment="1" quotePrefix="1">
      <alignment horizontal="center"/>
      <protection/>
    </xf>
    <xf numFmtId="1" fontId="11" fillId="36" borderId="17" xfId="60" applyNumberFormat="1" applyFont="1" applyFill="1" applyBorder="1" applyAlignment="1" quotePrefix="1">
      <alignment horizontal="center"/>
      <protection/>
    </xf>
    <xf numFmtId="1" fontId="11" fillId="0" borderId="39" xfId="60" applyNumberFormat="1" applyFont="1" applyFill="1" applyBorder="1" applyAlignment="1">
      <alignment horizontal="center"/>
      <protection/>
    </xf>
    <xf numFmtId="1" fontId="11" fillId="0" borderId="40" xfId="60" applyNumberFormat="1" applyFont="1" applyFill="1" applyBorder="1" applyAlignment="1" quotePrefix="1">
      <alignment horizontal="center"/>
      <protection/>
    </xf>
    <xf numFmtId="1" fontId="11" fillId="0" borderId="41" xfId="60" applyNumberFormat="1" applyFont="1" applyFill="1" applyBorder="1" applyAlignment="1" quotePrefix="1">
      <alignment horizontal="center"/>
      <protection/>
    </xf>
    <xf numFmtId="1" fontId="11" fillId="0" borderId="44" xfId="60" applyNumberFormat="1" applyFont="1" applyFill="1" applyBorder="1" applyAlignment="1" quotePrefix="1">
      <alignment horizontal="center"/>
      <protection/>
    </xf>
    <xf numFmtId="1" fontId="11" fillId="0" borderId="49" xfId="60" applyNumberFormat="1" applyFont="1" applyFill="1" applyBorder="1" applyAlignment="1">
      <alignment horizontal="center"/>
      <protection/>
    </xf>
    <xf numFmtId="1" fontId="11" fillId="0" borderId="51" xfId="60" applyNumberFormat="1" applyFont="1" applyFill="1" applyBorder="1" applyAlignment="1">
      <alignment horizontal="center"/>
      <protection/>
    </xf>
    <xf numFmtId="1" fontId="11" fillId="0" borderId="53" xfId="60" applyNumberFormat="1" applyFont="1" applyFill="1" applyBorder="1" applyAlignment="1">
      <alignment horizontal="center"/>
      <protection/>
    </xf>
    <xf numFmtId="1" fontId="11" fillId="0" borderId="55" xfId="60" applyNumberFormat="1" applyFont="1" applyFill="1" applyBorder="1" applyAlignment="1" quotePrefix="1">
      <alignment horizontal="center"/>
      <protection/>
    </xf>
    <xf numFmtId="1" fontId="11" fillId="19" borderId="17" xfId="60" applyNumberFormat="1" applyFont="1" applyFill="1" applyBorder="1" applyAlignment="1" quotePrefix="1">
      <alignment horizontal="center"/>
      <protection/>
    </xf>
    <xf numFmtId="1" fontId="11" fillId="19" borderId="20" xfId="60" applyNumberFormat="1" applyFont="1" applyFill="1" applyBorder="1" applyAlignment="1" quotePrefix="1">
      <alignment horizontal="center"/>
      <protection/>
    </xf>
    <xf numFmtId="1" fontId="11" fillId="0" borderId="45" xfId="60" applyNumberFormat="1" applyFont="1" applyFill="1" applyBorder="1" applyAlignment="1">
      <alignment horizontal="center"/>
      <protection/>
    </xf>
    <xf numFmtId="1" fontId="8" fillId="0" borderId="0" xfId="0" applyNumberFormat="1" applyFont="1" applyBorder="1" applyAlignment="1">
      <alignment horizontal="center"/>
    </xf>
    <xf numFmtId="1" fontId="11" fillId="0" borderId="56" xfId="60" applyNumberFormat="1" applyFont="1" applyFill="1" applyBorder="1" applyAlignment="1" quotePrefix="1">
      <alignment horizontal="center"/>
      <protection/>
    </xf>
    <xf numFmtId="49" fontId="9" fillId="33" borderId="50" xfId="0" applyNumberFormat="1" applyFont="1" applyFill="1" applyBorder="1" applyAlignment="1">
      <alignment horizontal="center"/>
    </xf>
    <xf numFmtId="49" fontId="9" fillId="33" borderId="43" xfId="0" applyNumberFormat="1" applyFont="1" applyFill="1" applyBorder="1" applyAlignment="1">
      <alignment horizontal="center"/>
    </xf>
    <xf numFmtId="1" fontId="11" fillId="33" borderId="9" xfId="60" applyNumberFormat="1" applyFont="1" applyFill="1" applyBorder="1" applyAlignment="1" quotePrefix="1">
      <alignment horizontal="center"/>
      <protection/>
    </xf>
    <xf numFmtId="49" fontId="9" fillId="33" borderId="57" xfId="0" applyNumberFormat="1" applyFont="1" applyFill="1" applyBorder="1" applyAlignment="1">
      <alignment horizontal="center"/>
    </xf>
    <xf numFmtId="1" fontId="11" fillId="0" borderId="58" xfId="60" applyNumberFormat="1" applyFont="1" applyFill="1" applyBorder="1" applyAlignment="1" quotePrefix="1">
      <alignment horizontal="center"/>
      <protection/>
    </xf>
    <xf numFmtId="1" fontId="11" fillId="0" borderId="59" xfId="60" applyNumberFormat="1" applyFont="1" applyFill="1" applyBorder="1" applyAlignment="1" quotePrefix="1">
      <alignment horizontal="center"/>
      <protection/>
    </xf>
    <xf numFmtId="1" fontId="54" fillId="0" borderId="18" xfId="60" applyNumberFormat="1" applyFont="1" applyFill="1" applyBorder="1" applyAlignment="1">
      <alignment horizontal="center"/>
      <protection/>
    </xf>
    <xf numFmtId="1" fontId="54" fillId="0" borderId="20" xfId="60" applyNumberFormat="1" applyFont="1" applyFill="1" applyBorder="1" applyAlignment="1" quotePrefix="1">
      <alignment horizontal="center"/>
      <protection/>
    </xf>
    <xf numFmtId="1" fontId="11" fillId="0" borderId="60" xfId="60" applyNumberFormat="1" applyFont="1" applyFill="1" applyBorder="1" applyAlignment="1" quotePrefix="1">
      <alignment horizontal="center"/>
      <protection/>
    </xf>
    <xf numFmtId="1" fontId="11" fillId="19" borderId="18" xfId="60" applyNumberFormat="1" applyFont="1" applyFill="1" applyBorder="1" applyAlignment="1">
      <alignment horizontal="center"/>
      <protection/>
    </xf>
    <xf numFmtId="1" fontId="11" fillId="19" borderId="19" xfId="60" applyNumberFormat="1" applyFont="1" applyFill="1" applyBorder="1" applyAlignment="1" quotePrefix="1">
      <alignment horizontal="center"/>
      <protection/>
    </xf>
    <xf numFmtId="1" fontId="11" fillId="19" borderId="18" xfId="60" applyNumberFormat="1" applyFont="1" applyFill="1" applyBorder="1" applyAlignment="1" quotePrefix="1">
      <alignment horizontal="center"/>
      <protection/>
    </xf>
    <xf numFmtId="1" fontId="11" fillId="19" borderId="15" xfId="60" applyNumberFormat="1" applyFont="1" applyFill="1" applyBorder="1" applyAlignment="1">
      <alignment horizontal="center"/>
      <protection/>
    </xf>
    <xf numFmtId="1" fontId="11" fillId="19" borderId="16" xfId="60" applyNumberFormat="1" applyFont="1" applyFill="1" applyBorder="1" applyAlignment="1" quotePrefix="1">
      <alignment horizontal="center"/>
      <protection/>
    </xf>
    <xf numFmtId="1" fontId="11" fillId="19" borderId="15" xfId="60" applyNumberFormat="1" applyFont="1" applyFill="1" applyBorder="1" applyAlignment="1" quotePrefix="1">
      <alignment horizontal="center"/>
      <protection/>
    </xf>
    <xf numFmtId="1" fontId="11" fillId="19" borderId="21" xfId="60" applyNumberFormat="1" applyFont="1" applyFill="1" applyBorder="1" applyAlignment="1" quotePrefix="1">
      <alignment horizontal="center"/>
      <protection/>
    </xf>
    <xf numFmtId="1" fontId="11" fillId="19" borderId="38" xfId="60" applyNumberFormat="1" applyFont="1" applyFill="1" applyBorder="1" applyAlignment="1">
      <alignment horizontal="center"/>
      <protection/>
    </xf>
    <xf numFmtId="1" fontId="11" fillId="19" borderId="9" xfId="60" applyNumberFormat="1" applyFont="1" applyFill="1" applyBorder="1" applyAlignment="1" quotePrefix="1">
      <alignment horizontal="center"/>
      <protection/>
    </xf>
    <xf numFmtId="1" fontId="11" fillId="19" borderId="39" xfId="60" applyNumberFormat="1" applyFont="1" applyFill="1" applyBorder="1" applyAlignment="1" quotePrefix="1">
      <alignment horizontal="center"/>
      <protection/>
    </xf>
    <xf numFmtId="1" fontId="11" fillId="19" borderId="38" xfId="60" applyNumberFormat="1" applyFont="1" applyFill="1" applyBorder="1" applyAlignment="1" quotePrefix="1">
      <alignment horizontal="center"/>
      <protection/>
    </xf>
    <xf numFmtId="1" fontId="11" fillId="0" borderId="61" xfId="60" applyNumberFormat="1" applyFont="1" applyFill="1" applyBorder="1" applyAlignment="1" quotePrefix="1">
      <alignment horizontal="center"/>
      <protection/>
    </xf>
    <xf numFmtId="1" fontId="11" fillId="19" borderId="20" xfId="60" applyNumberFormat="1" applyFont="1" applyFill="1" applyBorder="1" applyAlignment="1">
      <alignment horizontal="center"/>
      <protection/>
    </xf>
    <xf numFmtId="1" fontId="17" fillId="0" borderId="18" xfId="60" applyNumberFormat="1" applyFont="1" applyFill="1" applyBorder="1" applyAlignment="1">
      <alignment horizontal="center"/>
      <protection/>
    </xf>
    <xf numFmtId="1" fontId="17" fillId="0" borderId="19" xfId="60" applyNumberFormat="1" applyFont="1" applyFill="1" applyBorder="1" applyAlignment="1" quotePrefix="1">
      <alignment horizontal="center"/>
      <protection/>
    </xf>
    <xf numFmtId="1" fontId="17" fillId="0" borderId="20" xfId="60" applyNumberFormat="1" applyFont="1" applyFill="1" applyBorder="1" applyAlignment="1" quotePrefix="1">
      <alignment horizontal="center"/>
      <protection/>
    </xf>
    <xf numFmtId="1" fontId="54" fillId="0" borderId="19" xfId="60" applyNumberFormat="1" applyFont="1" applyFill="1" applyBorder="1" applyAlignment="1">
      <alignment horizontal="center"/>
      <protection/>
    </xf>
    <xf numFmtId="49" fontId="9" fillId="33" borderId="61" xfId="0" applyNumberFormat="1" applyFont="1" applyFill="1" applyBorder="1" applyAlignment="1">
      <alignment horizontal="center"/>
    </xf>
    <xf numFmtId="49" fontId="9" fillId="33" borderId="52" xfId="0" applyNumberFormat="1" applyFont="1" applyFill="1" applyBorder="1" applyAlignment="1">
      <alignment horizontal="center"/>
    </xf>
    <xf numFmtId="1" fontId="11" fillId="19" borderId="19" xfId="60" applyNumberFormat="1" applyFont="1" applyFill="1" applyBorder="1" applyAlignment="1">
      <alignment horizontal="center"/>
      <protection/>
    </xf>
    <xf numFmtId="1" fontId="11" fillId="19" borderId="53" xfId="60" applyNumberFormat="1" applyFont="1" applyFill="1" applyBorder="1" applyAlignment="1">
      <alignment horizontal="center"/>
      <protection/>
    </xf>
    <xf numFmtId="1" fontId="11" fillId="19" borderId="61" xfId="60" applyNumberFormat="1" applyFont="1" applyFill="1" applyBorder="1" applyAlignment="1" quotePrefix="1">
      <alignment horizontal="center"/>
      <protection/>
    </xf>
    <xf numFmtId="1" fontId="11" fillId="19" borderId="36" xfId="60" applyNumberFormat="1" applyFont="1" applyFill="1" applyBorder="1" applyAlignment="1" quotePrefix="1">
      <alignment horizontal="center"/>
      <protection/>
    </xf>
    <xf numFmtId="1" fontId="11" fillId="19" borderId="41" xfId="60" applyNumberFormat="1" applyFont="1" applyFill="1" applyBorder="1" applyAlignment="1" quotePrefix="1">
      <alignment horizontal="center"/>
      <protection/>
    </xf>
    <xf numFmtId="1" fontId="11" fillId="19" borderId="44" xfId="60" applyNumberFormat="1" applyFont="1" applyFill="1" applyBorder="1" applyAlignment="1" quotePrefix="1">
      <alignment horizontal="center"/>
      <protection/>
    </xf>
    <xf numFmtId="1" fontId="11" fillId="19" borderId="40" xfId="60" applyNumberFormat="1" applyFont="1" applyFill="1" applyBorder="1" applyAlignment="1" quotePrefix="1">
      <alignment horizontal="center"/>
      <protection/>
    </xf>
    <xf numFmtId="1" fontId="11" fillId="19" borderId="52" xfId="60" applyNumberFormat="1" applyFont="1" applyFill="1" applyBorder="1" applyAlignment="1">
      <alignment horizontal="center"/>
      <protection/>
    </xf>
    <xf numFmtId="1" fontId="11" fillId="0" borderId="61" xfId="60" applyNumberFormat="1" applyFont="1" applyFill="1" applyBorder="1" applyAlignment="1">
      <alignment horizontal="center"/>
      <protection/>
    </xf>
    <xf numFmtId="1" fontId="11" fillId="19" borderId="28" xfId="60" applyNumberFormat="1" applyFont="1" applyFill="1" applyBorder="1" applyAlignment="1">
      <alignment horizontal="center"/>
      <protection/>
    </xf>
    <xf numFmtId="0" fontId="10" fillId="33" borderId="17" xfId="62" applyFont="1" applyFill="1" applyBorder="1" applyAlignment="1">
      <alignment/>
      <protection/>
    </xf>
    <xf numFmtId="1" fontId="11" fillId="19" borderId="17" xfId="60" applyNumberFormat="1" applyFont="1" applyFill="1" applyBorder="1" applyAlignment="1">
      <alignment horizontal="center"/>
      <protection/>
    </xf>
    <xf numFmtId="1" fontId="17" fillId="19" borderId="18" xfId="60" applyNumberFormat="1" applyFont="1" applyFill="1" applyBorder="1" applyAlignment="1">
      <alignment horizontal="center"/>
      <protection/>
    </xf>
    <xf numFmtId="1" fontId="17" fillId="19" borderId="19" xfId="60" applyNumberFormat="1" applyFont="1" applyFill="1" applyBorder="1" applyAlignment="1" quotePrefix="1">
      <alignment horizontal="center"/>
      <protection/>
    </xf>
    <xf numFmtId="1" fontId="17" fillId="19" borderId="20" xfId="60" applyNumberFormat="1" applyFont="1" applyFill="1" applyBorder="1" applyAlignment="1" quotePrefix="1">
      <alignment horizontal="center"/>
      <protection/>
    </xf>
    <xf numFmtId="1" fontId="11" fillId="19" borderId="54" xfId="60" applyNumberFormat="1" applyFont="1" applyFill="1" applyBorder="1" applyAlignment="1" quotePrefix="1">
      <alignment horizontal="center"/>
      <protection/>
    </xf>
    <xf numFmtId="1" fontId="11" fillId="19" borderId="59" xfId="60" applyNumberFormat="1" applyFont="1" applyFill="1" applyBorder="1" applyAlignment="1" quotePrefix="1">
      <alignment horizontal="center"/>
      <protection/>
    </xf>
    <xf numFmtId="1" fontId="54" fillId="0" borderId="18" xfId="60" applyNumberFormat="1" applyFont="1" applyFill="1" applyBorder="1" applyAlignment="1" quotePrefix="1">
      <alignment horizontal="center"/>
      <protection/>
    </xf>
    <xf numFmtId="1" fontId="54" fillId="0" borderId="19" xfId="60" applyNumberFormat="1" applyFont="1" applyFill="1" applyBorder="1" applyAlignment="1" quotePrefix="1">
      <alignment horizontal="center"/>
      <protection/>
    </xf>
    <xf numFmtId="1" fontId="11" fillId="19" borderId="52" xfId="60" applyNumberFormat="1" applyFont="1" applyFill="1" applyBorder="1" applyAlignment="1" quotePrefix="1">
      <alignment horizontal="center"/>
      <protection/>
    </xf>
    <xf numFmtId="1" fontId="17" fillId="0" borderId="15" xfId="60" applyNumberFormat="1" applyFont="1" applyFill="1" applyBorder="1" applyAlignment="1">
      <alignment horizontal="center"/>
      <protection/>
    </xf>
    <xf numFmtId="1" fontId="17" fillId="0" borderId="36" xfId="60" applyNumberFormat="1" applyFont="1" applyFill="1" applyBorder="1" applyAlignment="1" quotePrefix="1">
      <alignment horizontal="center"/>
      <protection/>
    </xf>
    <xf numFmtId="1" fontId="17" fillId="0" borderId="17" xfId="60" applyNumberFormat="1" applyFont="1" applyFill="1" applyBorder="1" applyAlignment="1" quotePrefix="1">
      <alignment horizontal="center"/>
      <protection/>
    </xf>
    <xf numFmtId="1" fontId="11" fillId="19" borderId="53" xfId="60" applyNumberFormat="1" applyFont="1" applyFill="1" applyBorder="1" applyAlignment="1" quotePrefix="1">
      <alignment horizontal="center"/>
      <protection/>
    </xf>
    <xf numFmtId="1" fontId="13" fillId="0" borderId="13" xfId="0" applyNumberFormat="1" applyFont="1" applyBorder="1" applyAlignment="1">
      <alignment horizontal="center"/>
    </xf>
    <xf numFmtId="16" fontId="9" fillId="33" borderId="25" xfId="0" applyNumberFormat="1" applyFont="1" applyFill="1" applyBorder="1" applyAlignment="1">
      <alignment horizontal="center"/>
    </xf>
    <xf numFmtId="16" fontId="9" fillId="33" borderId="26" xfId="0" applyNumberFormat="1" applyFont="1" applyFill="1" applyBorder="1" applyAlignment="1">
      <alignment horizontal="center"/>
    </xf>
    <xf numFmtId="16" fontId="9" fillId="33" borderId="27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 vertical="center" wrapText="1" shrinkToFit="1"/>
    </xf>
    <xf numFmtId="0" fontId="8" fillId="33" borderId="30" xfId="0" applyFont="1" applyFill="1" applyBorder="1" applyAlignment="1">
      <alignment horizontal="center" vertical="center" wrapText="1" shrinkToFit="1"/>
    </xf>
    <xf numFmtId="0" fontId="8" fillId="33" borderId="27" xfId="0" applyFont="1" applyFill="1" applyBorder="1" applyAlignment="1">
      <alignment horizontal="center" vertical="center" wrapText="1" shrinkToFit="1"/>
    </xf>
    <xf numFmtId="1" fontId="9" fillId="33" borderId="12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16" fontId="9" fillId="33" borderId="31" xfId="0" applyNumberFormat="1" applyFont="1" applyFill="1" applyBorder="1" applyAlignment="1">
      <alignment horizontal="center" vertical="center" wrapText="1"/>
    </xf>
    <xf numFmtId="49" fontId="9" fillId="34" borderId="31" xfId="0" applyNumberFormat="1" applyFont="1" applyFill="1" applyBorder="1" applyAlignment="1">
      <alignment horizontal="center"/>
    </xf>
    <xf numFmtId="49" fontId="9" fillId="34" borderId="32" xfId="0" applyNumberFormat="1" applyFont="1" applyFill="1" applyBorder="1" applyAlignment="1">
      <alignment horizontal="center"/>
    </xf>
    <xf numFmtId="49" fontId="9" fillId="34" borderId="33" xfId="0" applyNumberFormat="1" applyFont="1" applyFill="1" applyBorder="1" applyAlignment="1">
      <alignment horizontal="center"/>
    </xf>
    <xf numFmtId="16" fontId="9" fillId="35" borderId="31" xfId="0" applyNumberFormat="1" applyFont="1" applyFill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1" fontId="9" fillId="34" borderId="31" xfId="0" applyNumberFormat="1" applyFont="1" applyFill="1" applyBorder="1" applyAlignment="1">
      <alignment horizontal="center" vertical="center" wrapText="1" shrinkToFit="1"/>
    </xf>
    <xf numFmtId="0" fontId="8" fillId="34" borderId="32" xfId="0" applyFont="1" applyFill="1" applyBorder="1" applyAlignment="1">
      <alignment horizontal="center" vertical="center" wrapText="1" shrinkToFit="1"/>
    </xf>
    <xf numFmtId="0" fontId="8" fillId="34" borderId="33" xfId="0" applyFont="1" applyFill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" fontId="9" fillId="33" borderId="62" xfId="0" applyNumberFormat="1" applyFont="1" applyFill="1" applyBorder="1" applyAlignment="1">
      <alignment horizontal="center"/>
    </xf>
    <xf numFmtId="1" fontId="9" fillId="33" borderId="63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 vertical="center" wrapText="1" shrinkToFit="1"/>
    </xf>
    <xf numFmtId="0" fontId="8" fillId="36" borderId="30" xfId="0" applyFont="1" applyFill="1" applyBorder="1" applyAlignment="1">
      <alignment horizontal="center" vertical="center" wrapText="1" shrinkToFit="1"/>
    </xf>
    <xf numFmtId="0" fontId="8" fillId="36" borderId="27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6" fontId="9" fillId="35" borderId="64" xfId="0" applyNumberFormat="1" applyFont="1" applyFill="1" applyBorder="1" applyAlignment="1">
      <alignment horizontal="center" vertical="center" wrapText="1" shrinkToFit="1"/>
    </xf>
    <xf numFmtId="16" fontId="9" fillId="35" borderId="39" xfId="0" applyNumberFormat="1" applyFont="1" applyFill="1" applyBorder="1" applyAlignment="1">
      <alignment horizontal="center" vertical="center" wrapText="1" shrinkToFit="1"/>
    </xf>
    <xf numFmtId="16" fontId="9" fillId="35" borderId="44" xfId="0" applyNumberFormat="1" applyFont="1" applyFill="1" applyBorder="1" applyAlignment="1">
      <alignment horizontal="center" vertical="center" wrapText="1" shrinkToFit="1"/>
    </xf>
    <xf numFmtId="49" fontId="9" fillId="34" borderId="65" xfId="0" applyNumberFormat="1" applyFont="1" applyFill="1" applyBorder="1" applyAlignment="1">
      <alignment horizontal="center"/>
    </xf>
    <xf numFmtId="49" fontId="9" fillId="34" borderId="9" xfId="0" applyNumberFormat="1" applyFont="1" applyFill="1" applyBorder="1" applyAlignment="1">
      <alignment horizontal="center"/>
    </xf>
    <xf numFmtId="49" fontId="9" fillId="34" borderId="41" xfId="0" applyNumberFormat="1" applyFont="1" applyFill="1" applyBorder="1" applyAlignment="1">
      <alignment horizontal="center"/>
    </xf>
    <xf numFmtId="1" fontId="9" fillId="33" borderId="66" xfId="0" applyNumberFormat="1" applyFont="1" applyFill="1" applyBorder="1" applyAlignment="1">
      <alignment horizontal="center"/>
    </xf>
    <xf numFmtId="1" fontId="9" fillId="33" borderId="67" xfId="0" applyNumberFormat="1" applyFont="1" applyFill="1" applyBorder="1" applyAlignment="1">
      <alignment horizontal="center"/>
    </xf>
    <xf numFmtId="49" fontId="9" fillId="33" borderId="68" xfId="0" applyNumberFormat="1" applyFont="1" applyFill="1" applyBorder="1" applyAlignment="1">
      <alignment horizontal="center" vertical="center" wrapText="1" shrinkToFit="1"/>
    </xf>
    <xf numFmtId="49" fontId="9" fillId="33" borderId="17" xfId="0" applyNumberFormat="1" applyFont="1" applyFill="1" applyBorder="1" applyAlignment="1">
      <alignment horizontal="center" vertical="center" wrapText="1" shrinkToFit="1"/>
    </xf>
    <xf numFmtId="49" fontId="9" fillId="33" borderId="43" xfId="0" applyNumberFormat="1" applyFont="1" applyFill="1" applyBorder="1" applyAlignment="1">
      <alignment horizontal="center" vertical="center" wrapText="1" shrinkToFit="1"/>
    </xf>
    <xf numFmtId="16" fontId="9" fillId="33" borderId="69" xfId="0" applyNumberFormat="1" applyFont="1" applyFill="1" applyBorder="1" applyAlignment="1">
      <alignment horizontal="center"/>
    </xf>
    <xf numFmtId="16" fontId="9" fillId="33" borderId="70" xfId="0" applyNumberFormat="1" applyFont="1" applyFill="1" applyBorder="1" applyAlignment="1">
      <alignment horizontal="center"/>
    </xf>
    <xf numFmtId="1" fontId="9" fillId="34" borderId="65" xfId="0" applyNumberFormat="1" applyFont="1" applyFill="1" applyBorder="1" applyAlignment="1">
      <alignment horizontal="center" vertical="center" wrapText="1" shrinkToFit="1"/>
    </xf>
    <xf numFmtId="1" fontId="9" fillId="34" borderId="9" xfId="0" applyNumberFormat="1" applyFont="1" applyFill="1" applyBorder="1" applyAlignment="1">
      <alignment horizontal="center" vertical="center" wrapText="1" shrinkToFit="1"/>
    </xf>
    <xf numFmtId="1" fontId="9" fillId="34" borderId="41" xfId="0" applyNumberFormat="1" applyFont="1" applyFill="1" applyBorder="1" applyAlignment="1">
      <alignment horizontal="center" vertical="center" wrapText="1" shrinkToFi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16" fontId="9" fillId="33" borderId="72" xfId="0" applyNumberFormat="1" applyFont="1" applyFill="1" applyBorder="1" applyAlignment="1">
      <alignment horizontal="center" vertical="center" wrapText="1"/>
    </xf>
    <xf numFmtId="16" fontId="9" fillId="33" borderId="15" xfId="0" applyNumberFormat="1" applyFont="1" applyFill="1" applyBorder="1" applyAlignment="1">
      <alignment horizontal="center" vertical="center" wrapText="1"/>
    </xf>
    <xf numFmtId="16" fontId="9" fillId="33" borderId="42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1" fontId="9" fillId="33" borderId="73" xfId="0" applyNumberFormat="1" applyFont="1" applyFill="1" applyBorder="1" applyAlignment="1">
      <alignment horizontal="center"/>
    </xf>
    <xf numFmtId="49" fontId="9" fillId="34" borderId="74" xfId="0" applyNumberFormat="1" applyFont="1" applyFill="1" applyBorder="1" applyAlignment="1">
      <alignment horizontal="center"/>
    </xf>
    <xf numFmtId="49" fontId="9" fillId="34" borderId="7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6" fillId="0" borderId="0" xfId="60" applyNumberFormat="1" applyFont="1" applyFill="1" applyBorder="1" applyAlignment="1">
      <alignment horizontal="center"/>
      <protection/>
    </xf>
    <xf numFmtId="2" fontId="13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49" fontId="9" fillId="33" borderId="31" xfId="0" applyNumberFormat="1" applyFont="1" applyFill="1" applyBorder="1" applyAlignment="1">
      <alignment horizontal="center" vertical="center" wrapText="1" shrinkToFit="1"/>
    </xf>
    <xf numFmtId="0" fontId="8" fillId="33" borderId="32" xfId="0" applyFont="1" applyFill="1" applyBorder="1" applyAlignment="1">
      <alignment horizontal="center" vertical="center" wrapText="1" shrinkToFit="1"/>
    </xf>
    <xf numFmtId="0" fontId="8" fillId="33" borderId="33" xfId="0" applyFont="1" applyFill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TSNUM" xfId="60"/>
    <cellStyle name="PTSTOT" xfId="61"/>
    <cellStyle name="PTST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I5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7" sqref="AC7"/>
    </sheetView>
  </sheetViews>
  <sheetFormatPr defaultColWidth="9.140625" defaultRowHeight="12.75"/>
  <cols>
    <col min="1" max="1" width="3.00390625" style="1" bestFit="1" customWidth="1"/>
    <col min="2" max="2" width="18.140625" style="3" customWidth="1"/>
    <col min="3" max="3" width="7.7109375" style="3" customWidth="1"/>
    <col min="4" max="4" width="5.8515625" style="23" customWidth="1"/>
    <col min="5" max="28" width="4.7109375" style="4" customWidth="1"/>
    <col min="29" max="29" width="5.8515625" style="4" customWidth="1"/>
    <col min="30" max="30" width="4.8515625" style="4" customWidth="1"/>
    <col min="31" max="31" width="4.421875" style="4" customWidth="1"/>
    <col min="32" max="32" width="4.57421875" style="4" customWidth="1"/>
    <col min="33" max="33" width="6.28125" style="4" customWidth="1"/>
    <col min="34" max="34" width="6.7109375" style="4" customWidth="1"/>
    <col min="35" max="16384" width="9.140625" style="3" customWidth="1"/>
  </cols>
  <sheetData>
    <row r="1" spans="2:35" ht="31.5" customHeight="1">
      <c r="B1" s="196" t="s">
        <v>192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2"/>
      <c r="AE1" s="2"/>
      <c r="AF1" s="2"/>
      <c r="AG1" s="2"/>
      <c r="AH1" s="2"/>
      <c r="AI1" s="2"/>
    </row>
    <row r="2" spans="2:29" ht="12.7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2:34" ht="12.75">
      <c r="B3" s="197" t="s">
        <v>10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</row>
    <row r="4" spans="1:34" s="6" customFormat="1" ht="12.75">
      <c r="A4" s="5"/>
      <c r="B4" s="198" t="s">
        <v>0</v>
      </c>
      <c r="C4" s="198" t="s">
        <v>23</v>
      </c>
      <c r="D4" s="200" t="s">
        <v>4</v>
      </c>
      <c r="E4" s="193" t="s">
        <v>24</v>
      </c>
      <c r="F4" s="194"/>
      <c r="G4" s="195"/>
      <c r="H4" s="193" t="s">
        <v>234</v>
      </c>
      <c r="I4" s="194"/>
      <c r="J4" s="195"/>
      <c r="K4" s="193" t="s">
        <v>24</v>
      </c>
      <c r="L4" s="194"/>
      <c r="M4" s="195"/>
      <c r="N4" s="193" t="s">
        <v>234</v>
      </c>
      <c r="O4" s="194"/>
      <c r="P4" s="195"/>
      <c r="Q4" s="193" t="s">
        <v>24</v>
      </c>
      <c r="R4" s="194"/>
      <c r="S4" s="195"/>
      <c r="T4" s="193" t="s">
        <v>234</v>
      </c>
      <c r="U4" s="194"/>
      <c r="V4" s="195"/>
      <c r="W4" s="193" t="s">
        <v>24</v>
      </c>
      <c r="X4" s="194"/>
      <c r="Y4" s="194"/>
      <c r="Z4" s="193" t="s">
        <v>234</v>
      </c>
      <c r="AA4" s="194"/>
      <c r="AB4" s="195"/>
      <c r="AC4" s="190" t="s">
        <v>7</v>
      </c>
      <c r="AD4" s="201" t="s">
        <v>5</v>
      </c>
      <c r="AE4" s="201" t="s">
        <v>6</v>
      </c>
      <c r="AF4" s="57"/>
      <c r="AG4" s="209" t="s">
        <v>8</v>
      </c>
      <c r="AH4" s="204" t="s">
        <v>9</v>
      </c>
    </row>
    <row r="5" spans="1:34" s="8" customFormat="1" ht="12.75">
      <c r="A5" s="7"/>
      <c r="B5" s="199"/>
      <c r="C5" s="207"/>
      <c r="D5" s="199"/>
      <c r="E5" s="187">
        <v>42413</v>
      </c>
      <c r="F5" s="188"/>
      <c r="G5" s="189"/>
      <c r="H5" s="187">
        <v>42448</v>
      </c>
      <c r="I5" s="188"/>
      <c r="J5" s="189"/>
      <c r="K5" s="187">
        <v>42504</v>
      </c>
      <c r="L5" s="188"/>
      <c r="M5" s="189"/>
      <c r="N5" s="187">
        <v>42553</v>
      </c>
      <c r="O5" s="188"/>
      <c r="P5" s="189"/>
      <c r="Q5" s="187">
        <v>42588</v>
      </c>
      <c r="R5" s="188"/>
      <c r="S5" s="189"/>
      <c r="T5" s="187">
        <v>42623</v>
      </c>
      <c r="U5" s="188"/>
      <c r="V5" s="189"/>
      <c r="W5" s="187">
        <v>42637</v>
      </c>
      <c r="X5" s="188"/>
      <c r="Y5" s="188"/>
      <c r="Z5" s="187">
        <v>42679</v>
      </c>
      <c r="AA5" s="188"/>
      <c r="AB5" s="189"/>
      <c r="AC5" s="191"/>
      <c r="AD5" s="202"/>
      <c r="AE5" s="202"/>
      <c r="AF5" s="58"/>
      <c r="AG5" s="210"/>
      <c r="AH5" s="205"/>
    </row>
    <row r="6" spans="1:34" s="12" customFormat="1" ht="30" customHeight="1">
      <c r="A6" s="1"/>
      <c r="B6" s="199"/>
      <c r="C6" s="208"/>
      <c r="D6" s="199"/>
      <c r="E6" s="29" t="s">
        <v>1</v>
      </c>
      <c r="F6" s="30"/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70" t="s">
        <v>2</v>
      </c>
      <c r="P6" s="11" t="s">
        <v>3</v>
      </c>
      <c r="Q6" s="9" t="s">
        <v>1</v>
      </c>
      <c r="R6" s="70" t="s">
        <v>2</v>
      </c>
      <c r="S6" s="11" t="s">
        <v>3</v>
      </c>
      <c r="T6" s="9" t="s">
        <v>1</v>
      </c>
      <c r="U6" s="70" t="s">
        <v>2</v>
      </c>
      <c r="V6" s="11" t="s">
        <v>3</v>
      </c>
      <c r="W6" s="9" t="s">
        <v>1</v>
      </c>
      <c r="X6" s="70" t="s">
        <v>2</v>
      </c>
      <c r="Y6" s="11" t="s">
        <v>3</v>
      </c>
      <c r="Z6" s="38" t="s">
        <v>1</v>
      </c>
      <c r="AA6" s="71" t="s">
        <v>2</v>
      </c>
      <c r="AB6" s="39" t="s">
        <v>3</v>
      </c>
      <c r="AC6" s="192"/>
      <c r="AD6" s="203"/>
      <c r="AE6" s="203"/>
      <c r="AF6" s="59" t="s">
        <v>53</v>
      </c>
      <c r="AG6" s="211"/>
      <c r="AH6" s="206"/>
    </row>
    <row r="7" spans="1:34" ht="12.75">
      <c r="A7" s="1">
        <v>1</v>
      </c>
      <c r="B7" s="13" t="s">
        <v>118</v>
      </c>
      <c r="C7" s="41" t="s">
        <v>119</v>
      </c>
      <c r="D7" s="14">
        <v>12</v>
      </c>
      <c r="E7" s="25">
        <v>35</v>
      </c>
      <c r="F7" s="26">
        <v>35</v>
      </c>
      <c r="G7" s="32">
        <v>35</v>
      </c>
      <c r="H7" s="25">
        <v>32</v>
      </c>
      <c r="I7" s="26">
        <v>13</v>
      </c>
      <c r="J7" s="27">
        <v>29</v>
      </c>
      <c r="K7" s="25">
        <v>14</v>
      </c>
      <c r="L7" s="26">
        <v>28</v>
      </c>
      <c r="M7" s="27">
        <v>29</v>
      </c>
      <c r="N7" s="45">
        <v>32</v>
      </c>
      <c r="O7" s="68">
        <v>32</v>
      </c>
      <c r="P7" s="17">
        <v>35</v>
      </c>
      <c r="Q7" s="15">
        <v>32</v>
      </c>
      <c r="R7" s="68">
        <v>32</v>
      </c>
      <c r="S7" s="17">
        <v>30</v>
      </c>
      <c r="T7" s="45">
        <v>35</v>
      </c>
      <c r="U7" s="68">
        <v>35</v>
      </c>
      <c r="V7" s="17">
        <v>35</v>
      </c>
      <c r="W7" s="45">
        <v>70</v>
      </c>
      <c r="X7" s="68">
        <v>70</v>
      </c>
      <c r="Y7" s="17">
        <v>70</v>
      </c>
      <c r="Z7" s="182">
        <v>70</v>
      </c>
      <c r="AA7" s="183">
        <v>70</v>
      </c>
      <c r="AB7" s="184">
        <v>70</v>
      </c>
      <c r="AC7" s="18">
        <f aca="true" t="shared" si="0" ref="AC7:AC30">SUM(E7:AB7)</f>
        <v>968</v>
      </c>
      <c r="AD7" s="19">
        <f aca="true" t="shared" si="1" ref="AD7:AD30">SMALL(E7:AB7,1)</f>
        <v>13</v>
      </c>
      <c r="AE7" s="19">
        <f aca="true" t="shared" si="2" ref="AE7:AE30">SMALL(E7:AB7,2)</f>
        <v>14</v>
      </c>
      <c r="AF7" s="19">
        <f aca="true" t="shared" si="3" ref="AF7:AF30">SMALL(E7:AB7,3)</f>
        <v>28</v>
      </c>
      <c r="AG7" s="19">
        <f aca="true" t="shared" si="4" ref="AG7:AG30">SUM(AD7:AF7)</f>
        <v>55</v>
      </c>
      <c r="AH7" s="20">
        <f aca="true" t="shared" si="5" ref="AH7:AH30">AC7-AG7</f>
        <v>913</v>
      </c>
    </row>
    <row r="8" spans="1:34" ht="12.75">
      <c r="A8" s="1">
        <v>2</v>
      </c>
      <c r="B8" s="13" t="s">
        <v>13</v>
      </c>
      <c r="C8" s="41" t="s">
        <v>26</v>
      </c>
      <c r="D8" s="14">
        <v>29</v>
      </c>
      <c r="E8" s="25">
        <v>25</v>
      </c>
      <c r="F8" s="26">
        <v>29</v>
      </c>
      <c r="G8" s="27">
        <v>28</v>
      </c>
      <c r="H8" s="25">
        <v>28</v>
      </c>
      <c r="I8" s="26">
        <v>26</v>
      </c>
      <c r="J8" s="27">
        <v>28</v>
      </c>
      <c r="K8" s="25">
        <v>32</v>
      </c>
      <c r="L8" s="26">
        <v>35</v>
      </c>
      <c r="M8" s="27">
        <v>35</v>
      </c>
      <c r="N8" s="15">
        <v>35</v>
      </c>
      <c r="O8" s="68">
        <v>35</v>
      </c>
      <c r="P8" s="17">
        <v>19</v>
      </c>
      <c r="Q8" s="15">
        <v>29</v>
      </c>
      <c r="R8" s="68">
        <v>30</v>
      </c>
      <c r="S8" s="17">
        <v>19</v>
      </c>
      <c r="T8" s="45">
        <v>30</v>
      </c>
      <c r="U8" s="68">
        <v>32</v>
      </c>
      <c r="V8" s="17">
        <v>30</v>
      </c>
      <c r="W8" s="15">
        <v>64</v>
      </c>
      <c r="X8" s="16">
        <v>32</v>
      </c>
      <c r="Y8" s="17">
        <v>60</v>
      </c>
      <c r="Z8" s="45">
        <v>58</v>
      </c>
      <c r="AA8" s="68">
        <v>60</v>
      </c>
      <c r="AB8" s="17">
        <v>64</v>
      </c>
      <c r="AC8" s="18">
        <f t="shared" si="0"/>
        <v>863</v>
      </c>
      <c r="AD8" s="19">
        <f t="shared" si="1"/>
        <v>19</v>
      </c>
      <c r="AE8" s="19">
        <f t="shared" si="2"/>
        <v>19</v>
      </c>
      <c r="AF8" s="19">
        <f t="shared" si="3"/>
        <v>25</v>
      </c>
      <c r="AG8" s="19">
        <f t="shared" si="4"/>
        <v>63</v>
      </c>
      <c r="AH8" s="20">
        <f t="shared" si="5"/>
        <v>800</v>
      </c>
    </row>
    <row r="9" spans="1:35" ht="12.75">
      <c r="A9" s="1">
        <v>3</v>
      </c>
      <c r="B9" s="13" t="s">
        <v>12</v>
      </c>
      <c r="C9" s="41" t="s">
        <v>59</v>
      </c>
      <c r="D9" s="14">
        <v>22</v>
      </c>
      <c r="E9" s="25">
        <v>29</v>
      </c>
      <c r="F9" s="26">
        <v>30</v>
      </c>
      <c r="G9" s="27">
        <v>29</v>
      </c>
      <c r="H9" s="25">
        <v>29</v>
      </c>
      <c r="I9" s="26">
        <v>30</v>
      </c>
      <c r="J9" s="27">
        <v>30</v>
      </c>
      <c r="K9" s="25">
        <v>30</v>
      </c>
      <c r="L9" s="26">
        <v>30</v>
      </c>
      <c r="M9" s="27">
        <v>24</v>
      </c>
      <c r="N9" s="15">
        <v>29</v>
      </c>
      <c r="O9" s="68">
        <v>28</v>
      </c>
      <c r="P9" s="17">
        <v>28</v>
      </c>
      <c r="Q9" s="25">
        <v>27</v>
      </c>
      <c r="R9" s="26">
        <v>29</v>
      </c>
      <c r="S9" s="27">
        <v>20</v>
      </c>
      <c r="T9" s="15">
        <v>28</v>
      </c>
      <c r="U9" s="68">
        <v>28</v>
      </c>
      <c r="V9" s="17">
        <v>29</v>
      </c>
      <c r="W9" s="45">
        <v>58</v>
      </c>
      <c r="X9" s="68">
        <v>60</v>
      </c>
      <c r="Y9" s="17">
        <v>58</v>
      </c>
      <c r="Z9" s="48">
        <v>64</v>
      </c>
      <c r="AA9" s="26">
        <v>56</v>
      </c>
      <c r="AB9" s="27">
        <v>60</v>
      </c>
      <c r="AC9" s="18">
        <f t="shared" si="0"/>
        <v>863</v>
      </c>
      <c r="AD9" s="19">
        <f t="shared" si="1"/>
        <v>20</v>
      </c>
      <c r="AE9" s="19">
        <f t="shared" si="2"/>
        <v>24</v>
      </c>
      <c r="AF9" s="19">
        <f t="shared" si="3"/>
        <v>27</v>
      </c>
      <c r="AG9" s="19">
        <f t="shared" si="4"/>
        <v>71</v>
      </c>
      <c r="AH9" s="20">
        <f t="shared" si="5"/>
        <v>792</v>
      </c>
      <c r="AI9" s="21"/>
    </row>
    <row r="10" spans="1:35" ht="12.75">
      <c r="A10" s="1">
        <v>4</v>
      </c>
      <c r="B10" s="13" t="s">
        <v>68</v>
      </c>
      <c r="C10" s="41" t="s">
        <v>69</v>
      </c>
      <c r="D10" s="14">
        <v>6</v>
      </c>
      <c r="E10" s="25">
        <v>27</v>
      </c>
      <c r="F10" s="26">
        <v>28</v>
      </c>
      <c r="G10" s="27">
        <v>26</v>
      </c>
      <c r="H10" s="15">
        <v>26</v>
      </c>
      <c r="I10" s="16">
        <v>29</v>
      </c>
      <c r="J10" s="108">
        <v>16</v>
      </c>
      <c r="K10" s="25">
        <v>21</v>
      </c>
      <c r="L10" s="26">
        <v>21</v>
      </c>
      <c r="M10" s="27">
        <v>23</v>
      </c>
      <c r="N10" s="15">
        <v>26</v>
      </c>
      <c r="O10" s="68">
        <v>27</v>
      </c>
      <c r="P10" s="17">
        <v>26</v>
      </c>
      <c r="Q10" s="15">
        <v>23</v>
      </c>
      <c r="R10" s="68">
        <v>25</v>
      </c>
      <c r="S10" s="17">
        <v>21</v>
      </c>
      <c r="T10" s="15">
        <v>25</v>
      </c>
      <c r="U10" s="68">
        <v>26</v>
      </c>
      <c r="V10" s="17">
        <v>27</v>
      </c>
      <c r="W10" s="15">
        <v>52</v>
      </c>
      <c r="X10" s="68">
        <v>54</v>
      </c>
      <c r="Y10" s="17">
        <v>52</v>
      </c>
      <c r="Z10" s="16">
        <v>48</v>
      </c>
      <c r="AA10" s="68">
        <v>54</v>
      </c>
      <c r="AB10" s="17">
        <v>50</v>
      </c>
      <c r="AC10" s="18">
        <f t="shared" si="0"/>
        <v>753</v>
      </c>
      <c r="AD10" s="19">
        <f t="shared" si="1"/>
        <v>16</v>
      </c>
      <c r="AE10" s="19">
        <f t="shared" si="2"/>
        <v>21</v>
      </c>
      <c r="AF10" s="19">
        <f t="shared" si="3"/>
        <v>21</v>
      </c>
      <c r="AG10" s="19">
        <f t="shared" si="4"/>
        <v>58</v>
      </c>
      <c r="AH10" s="20">
        <f t="shared" si="5"/>
        <v>695</v>
      </c>
      <c r="AI10" s="21"/>
    </row>
    <row r="11" spans="1:34" ht="12.75">
      <c r="A11" s="1">
        <v>5</v>
      </c>
      <c r="B11" s="13" t="s">
        <v>11</v>
      </c>
      <c r="C11" s="41" t="s">
        <v>82</v>
      </c>
      <c r="D11" s="14">
        <v>34</v>
      </c>
      <c r="E11" s="25">
        <v>12</v>
      </c>
      <c r="F11" s="26">
        <v>24</v>
      </c>
      <c r="G11" s="27">
        <v>32</v>
      </c>
      <c r="H11" s="25">
        <v>35</v>
      </c>
      <c r="I11" s="142">
        <v>35</v>
      </c>
      <c r="J11" s="27">
        <v>35</v>
      </c>
      <c r="K11" s="25">
        <v>35</v>
      </c>
      <c r="L11" s="26">
        <v>32</v>
      </c>
      <c r="M11" s="27">
        <v>32</v>
      </c>
      <c r="N11" s="15">
        <v>25</v>
      </c>
      <c r="O11" s="68">
        <v>17</v>
      </c>
      <c r="P11" s="17">
        <v>32</v>
      </c>
      <c r="Q11" s="15">
        <v>35</v>
      </c>
      <c r="R11" s="68">
        <v>35</v>
      </c>
      <c r="S11" s="17">
        <v>35</v>
      </c>
      <c r="T11" s="15">
        <v>32</v>
      </c>
      <c r="U11" s="68">
        <v>30</v>
      </c>
      <c r="V11" s="17">
        <v>14</v>
      </c>
      <c r="W11" s="146">
        <v>0</v>
      </c>
      <c r="X11" s="147">
        <v>0</v>
      </c>
      <c r="Y11" s="129">
        <v>0</v>
      </c>
      <c r="Z11" s="45">
        <v>54</v>
      </c>
      <c r="AA11" s="68">
        <v>58</v>
      </c>
      <c r="AB11" s="17">
        <v>52</v>
      </c>
      <c r="AC11" s="18">
        <f t="shared" si="0"/>
        <v>691</v>
      </c>
      <c r="AD11" s="19">
        <f t="shared" si="1"/>
        <v>0</v>
      </c>
      <c r="AE11" s="19">
        <f t="shared" si="2"/>
        <v>0</v>
      </c>
      <c r="AF11" s="19">
        <f t="shared" si="3"/>
        <v>0</v>
      </c>
      <c r="AG11" s="19">
        <f t="shared" si="4"/>
        <v>0</v>
      </c>
      <c r="AH11" s="20">
        <f t="shared" si="5"/>
        <v>691</v>
      </c>
    </row>
    <row r="12" spans="1:34" ht="12.75">
      <c r="A12" s="1">
        <v>6</v>
      </c>
      <c r="B12" s="13" t="s">
        <v>14</v>
      </c>
      <c r="C12" s="41" t="s">
        <v>27</v>
      </c>
      <c r="D12" s="14">
        <v>125</v>
      </c>
      <c r="E12" s="25">
        <v>21</v>
      </c>
      <c r="F12" s="26">
        <v>25</v>
      </c>
      <c r="G12" s="27">
        <v>22</v>
      </c>
      <c r="H12" s="48">
        <v>30</v>
      </c>
      <c r="I12" s="26">
        <v>28</v>
      </c>
      <c r="J12" s="27">
        <v>16</v>
      </c>
      <c r="K12" s="48">
        <v>25</v>
      </c>
      <c r="L12" s="26">
        <v>20</v>
      </c>
      <c r="M12" s="27">
        <v>19</v>
      </c>
      <c r="N12" s="15">
        <v>22</v>
      </c>
      <c r="O12" s="68">
        <v>22</v>
      </c>
      <c r="P12" s="17">
        <v>25</v>
      </c>
      <c r="Q12" s="146">
        <v>0</v>
      </c>
      <c r="R12" s="165">
        <v>0</v>
      </c>
      <c r="S12" s="129">
        <v>0</v>
      </c>
      <c r="T12" s="15">
        <v>26</v>
      </c>
      <c r="U12" s="68">
        <v>23</v>
      </c>
      <c r="V12" s="17">
        <v>23</v>
      </c>
      <c r="W12" s="15">
        <v>56</v>
      </c>
      <c r="X12" s="68">
        <v>58</v>
      </c>
      <c r="Y12" s="17">
        <v>50</v>
      </c>
      <c r="Z12" s="55">
        <v>52</v>
      </c>
      <c r="AA12" s="68">
        <v>52</v>
      </c>
      <c r="AB12" s="17">
        <v>54</v>
      </c>
      <c r="AC12" s="18">
        <f t="shared" si="0"/>
        <v>669</v>
      </c>
      <c r="AD12" s="19">
        <f t="shared" si="1"/>
        <v>0</v>
      </c>
      <c r="AE12" s="19">
        <f t="shared" si="2"/>
        <v>0</v>
      </c>
      <c r="AF12" s="19">
        <f t="shared" si="3"/>
        <v>0</v>
      </c>
      <c r="AG12" s="19">
        <f t="shared" si="4"/>
        <v>0</v>
      </c>
      <c r="AH12" s="20">
        <f t="shared" si="5"/>
        <v>669</v>
      </c>
    </row>
    <row r="13" spans="1:34" ht="12.75">
      <c r="A13" s="1">
        <v>7</v>
      </c>
      <c r="B13" s="13" t="s">
        <v>83</v>
      </c>
      <c r="C13" s="41" t="s">
        <v>86</v>
      </c>
      <c r="D13" s="14">
        <v>14</v>
      </c>
      <c r="E13" s="25">
        <v>24</v>
      </c>
      <c r="F13" s="26">
        <v>22</v>
      </c>
      <c r="G13" s="27">
        <v>19</v>
      </c>
      <c r="H13" s="25">
        <v>14</v>
      </c>
      <c r="I13" s="26">
        <v>25</v>
      </c>
      <c r="J13" s="27">
        <v>25</v>
      </c>
      <c r="K13" s="25">
        <v>26</v>
      </c>
      <c r="L13" s="26">
        <v>27</v>
      </c>
      <c r="M13" s="27">
        <v>26</v>
      </c>
      <c r="N13" s="15">
        <v>24</v>
      </c>
      <c r="O13" s="68">
        <v>24</v>
      </c>
      <c r="P13" s="17">
        <v>21</v>
      </c>
      <c r="Q13" s="15">
        <v>24</v>
      </c>
      <c r="R13" s="68">
        <v>24</v>
      </c>
      <c r="S13" s="17">
        <v>27</v>
      </c>
      <c r="T13" s="15">
        <v>23</v>
      </c>
      <c r="U13" s="16">
        <v>22</v>
      </c>
      <c r="V13" s="17">
        <v>19</v>
      </c>
      <c r="W13" s="45">
        <v>50</v>
      </c>
      <c r="X13" s="68">
        <v>52</v>
      </c>
      <c r="Y13" s="17">
        <v>54</v>
      </c>
      <c r="Z13" s="16">
        <v>50</v>
      </c>
      <c r="AA13" s="68">
        <v>46</v>
      </c>
      <c r="AB13" s="17">
        <v>46</v>
      </c>
      <c r="AC13" s="18">
        <f t="shared" si="0"/>
        <v>714</v>
      </c>
      <c r="AD13" s="19">
        <f t="shared" si="1"/>
        <v>14</v>
      </c>
      <c r="AE13" s="19">
        <f t="shared" si="2"/>
        <v>19</v>
      </c>
      <c r="AF13" s="19">
        <f t="shared" si="3"/>
        <v>19</v>
      </c>
      <c r="AG13" s="19">
        <f t="shared" si="4"/>
        <v>52</v>
      </c>
      <c r="AH13" s="20">
        <f t="shared" si="5"/>
        <v>662</v>
      </c>
    </row>
    <row r="14" spans="1:34" ht="12.75">
      <c r="A14" s="1">
        <v>8</v>
      </c>
      <c r="B14" s="13" t="s">
        <v>28</v>
      </c>
      <c r="C14" s="41" t="s">
        <v>29</v>
      </c>
      <c r="D14" s="14">
        <v>82</v>
      </c>
      <c r="E14" s="25">
        <v>28</v>
      </c>
      <c r="F14" s="26">
        <v>23</v>
      </c>
      <c r="G14" s="27">
        <v>27</v>
      </c>
      <c r="H14" s="48">
        <v>14</v>
      </c>
      <c r="I14" s="26">
        <v>27</v>
      </c>
      <c r="J14" s="27">
        <v>26</v>
      </c>
      <c r="K14" s="25">
        <v>22</v>
      </c>
      <c r="L14" s="26">
        <v>23</v>
      </c>
      <c r="M14" s="27">
        <v>27</v>
      </c>
      <c r="N14" s="25">
        <v>23</v>
      </c>
      <c r="O14" s="26">
        <v>23</v>
      </c>
      <c r="P14" s="27">
        <v>22</v>
      </c>
      <c r="Q14" s="25">
        <v>26</v>
      </c>
      <c r="R14" s="26">
        <v>28</v>
      </c>
      <c r="S14" s="27">
        <v>28</v>
      </c>
      <c r="T14" s="15">
        <v>27</v>
      </c>
      <c r="U14" s="68">
        <v>25</v>
      </c>
      <c r="V14" s="17">
        <v>26</v>
      </c>
      <c r="W14" s="146">
        <v>0</v>
      </c>
      <c r="X14" s="165">
        <v>0</v>
      </c>
      <c r="Y14" s="129">
        <v>0</v>
      </c>
      <c r="Z14" s="15">
        <v>56</v>
      </c>
      <c r="AA14" s="68">
        <v>54</v>
      </c>
      <c r="AB14" s="17">
        <v>56</v>
      </c>
      <c r="AC14" s="18">
        <f t="shared" si="0"/>
        <v>611</v>
      </c>
      <c r="AD14" s="19">
        <f t="shared" si="1"/>
        <v>0</v>
      </c>
      <c r="AE14" s="19">
        <f t="shared" si="2"/>
        <v>0</v>
      </c>
      <c r="AF14" s="19">
        <f t="shared" si="3"/>
        <v>0</v>
      </c>
      <c r="AG14" s="19">
        <f t="shared" si="4"/>
        <v>0</v>
      </c>
      <c r="AH14" s="20">
        <f t="shared" si="5"/>
        <v>611</v>
      </c>
    </row>
    <row r="15" spans="1:34" ht="12.75">
      <c r="A15" s="1">
        <v>9</v>
      </c>
      <c r="B15" s="13" t="s">
        <v>184</v>
      </c>
      <c r="C15" s="41" t="s">
        <v>185</v>
      </c>
      <c r="D15" s="14">
        <v>101</v>
      </c>
      <c r="E15" s="25">
        <v>23</v>
      </c>
      <c r="F15" s="26">
        <v>17</v>
      </c>
      <c r="G15" s="27">
        <v>21</v>
      </c>
      <c r="H15" s="25">
        <v>23</v>
      </c>
      <c r="I15" s="26">
        <v>23</v>
      </c>
      <c r="J15" s="27">
        <v>16</v>
      </c>
      <c r="K15" s="25">
        <v>23</v>
      </c>
      <c r="L15" s="26">
        <v>25</v>
      </c>
      <c r="M15" s="27">
        <v>28</v>
      </c>
      <c r="N15" s="15">
        <v>27</v>
      </c>
      <c r="O15" s="68">
        <v>25</v>
      </c>
      <c r="P15" s="17">
        <v>27</v>
      </c>
      <c r="Q15" s="15">
        <v>14</v>
      </c>
      <c r="R15" s="68">
        <v>26</v>
      </c>
      <c r="S15" s="17">
        <v>26</v>
      </c>
      <c r="T15" s="15">
        <v>24</v>
      </c>
      <c r="U15" s="68">
        <v>27</v>
      </c>
      <c r="V15" s="17">
        <v>28</v>
      </c>
      <c r="W15" s="15">
        <v>54</v>
      </c>
      <c r="X15" s="68">
        <v>56</v>
      </c>
      <c r="Y15" s="17">
        <v>56</v>
      </c>
      <c r="Z15" s="143">
        <v>0</v>
      </c>
      <c r="AA15" s="144">
        <v>0</v>
      </c>
      <c r="AB15" s="130">
        <v>0</v>
      </c>
      <c r="AC15" s="18">
        <f t="shared" si="0"/>
        <v>589</v>
      </c>
      <c r="AD15" s="19">
        <f t="shared" si="1"/>
        <v>0</v>
      </c>
      <c r="AE15" s="19">
        <f t="shared" si="2"/>
        <v>0</v>
      </c>
      <c r="AF15" s="19">
        <f t="shared" si="3"/>
        <v>0</v>
      </c>
      <c r="AG15" s="19">
        <f t="shared" si="4"/>
        <v>0</v>
      </c>
      <c r="AH15" s="20">
        <f t="shared" si="5"/>
        <v>589</v>
      </c>
    </row>
    <row r="16" spans="1:34" ht="12.75">
      <c r="A16" s="1">
        <v>10</v>
      </c>
      <c r="B16" s="13" t="s">
        <v>259</v>
      </c>
      <c r="C16" s="41" t="s">
        <v>260</v>
      </c>
      <c r="D16" s="14">
        <v>16</v>
      </c>
      <c r="E16" s="143">
        <v>0</v>
      </c>
      <c r="F16" s="144">
        <v>0</v>
      </c>
      <c r="G16" s="130">
        <v>0</v>
      </c>
      <c r="H16" s="25">
        <v>22</v>
      </c>
      <c r="I16" s="26">
        <v>21</v>
      </c>
      <c r="J16" s="27">
        <v>22</v>
      </c>
      <c r="K16" s="25">
        <v>14</v>
      </c>
      <c r="L16" s="26">
        <v>19</v>
      </c>
      <c r="M16" s="27">
        <v>20</v>
      </c>
      <c r="N16" s="15">
        <v>18</v>
      </c>
      <c r="O16" s="68">
        <v>19</v>
      </c>
      <c r="P16" s="17">
        <v>23</v>
      </c>
      <c r="Q16" s="15">
        <v>22</v>
      </c>
      <c r="R16" s="68">
        <v>23</v>
      </c>
      <c r="S16" s="17">
        <v>24</v>
      </c>
      <c r="T16" s="15">
        <v>20</v>
      </c>
      <c r="U16" s="68">
        <v>18</v>
      </c>
      <c r="V16" s="17">
        <v>22</v>
      </c>
      <c r="W16" s="45">
        <v>44</v>
      </c>
      <c r="X16" s="68">
        <v>42</v>
      </c>
      <c r="Y16" s="17">
        <v>40</v>
      </c>
      <c r="Z16" s="25">
        <v>42</v>
      </c>
      <c r="AA16" s="26">
        <v>50</v>
      </c>
      <c r="AB16" s="27">
        <v>44</v>
      </c>
      <c r="AC16" s="18">
        <f t="shared" si="0"/>
        <v>569</v>
      </c>
      <c r="AD16" s="19">
        <f t="shared" si="1"/>
        <v>0</v>
      </c>
      <c r="AE16" s="19">
        <f t="shared" si="2"/>
        <v>0</v>
      </c>
      <c r="AF16" s="19">
        <f t="shared" si="3"/>
        <v>0</v>
      </c>
      <c r="AG16" s="19">
        <f t="shared" si="4"/>
        <v>0</v>
      </c>
      <c r="AH16" s="20">
        <f t="shared" si="5"/>
        <v>569</v>
      </c>
    </row>
    <row r="17" spans="1:34" ht="12.75">
      <c r="A17" s="1">
        <v>11</v>
      </c>
      <c r="B17" s="13" t="s">
        <v>105</v>
      </c>
      <c r="C17" s="41" t="s">
        <v>106</v>
      </c>
      <c r="D17" s="14">
        <v>5</v>
      </c>
      <c r="E17" s="25">
        <v>26</v>
      </c>
      <c r="F17" s="26">
        <v>27</v>
      </c>
      <c r="G17" s="27">
        <v>23</v>
      </c>
      <c r="H17" s="25">
        <v>27</v>
      </c>
      <c r="I17" s="26">
        <v>18</v>
      </c>
      <c r="J17" s="27">
        <v>27</v>
      </c>
      <c r="K17" s="143">
        <v>0</v>
      </c>
      <c r="L17" s="144">
        <v>0</v>
      </c>
      <c r="M17" s="130">
        <v>0</v>
      </c>
      <c r="N17" s="15">
        <v>30</v>
      </c>
      <c r="O17" s="68">
        <v>30</v>
      </c>
      <c r="P17" s="17">
        <v>30</v>
      </c>
      <c r="Q17" s="15">
        <v>19</v>
      </c>
      <c r="R17" s="68">
        <v>15</v>
      </c>
      <c r="S17" s="17">
        <v>14</v>
      </c>
      <c r="T17" s="15">
        <v>29</v>
      </c>
      <c r="U17" s="68">
        <v>29</v>
      </c>
      <c r="V17" s="17">
        <v>32</v>
      </c>
      <c r="W17" s="15" t="s">
        <v>158</v>
      </c>
      <c r="X17" s="16" t="s">
        <v>158</v>
      </c>
      <c r="Y17" s="17" t="s">
        <v>158</v>
      </c>
      <c r="Z17" s="16">
        <v>60</v>
      </c>
      <c r="AA17" s="68">
        <v>36</v>
      </c>
      <c r="AB17" s="17">
        <v>58</v>
      </c>
      <c r="AC17" s="18">
        <f t="shared" si="0"/>
        <v>530</v>
      </c>
      <c r="AD17" s="19">
        <f t="shared" si="1"/>
        <v>0</v>
      </c>
      <c r="AE17" s="19">
        <f t="shared" si="2"/>
        <v>0</v>
      </c>
      <c r="AF17" s="19">
        <f t="shared" si="3"/>
        <v>0</v>
      </c>
      <c r="AG17" s="19">
        <f t="shared" si="4"/>
        <v>0</v>
      </c>
      <c r="AH17" s="20">
        <f t="shared" si="5"/>
        <v>530</v>
      </c>
    </row>
    <row r="18" spans="1:34" ht="12.75">
      <c r="A18" s="1">
        <v>12</v>
      </c>
      <c r="B18" s="13" t="s">
        <v>190</v>
      </c>
      <c r="C18" s="41" t="s">
        <v>191</v>
      </c>
      <c r="D18" s="14">
        <v>60</v>
      </c>
      <c r="E18" s="25">
        <v>0</v>
      </c>
      <c r="F18" s="26">
        <v>19</v>
      </c>
      <c r="G18" s="27">
        <v>18</v>
      </c>
      <c r="H18" s="15">
        <v>20</v>
      </c>
      <c r="I18" s="68">
        <v>22</v>
      </c>
      <c r="J18" s="17">
        <v>23</v>
      </c>
      <c r="K18" s="25">
        <v>19</v>
      </c>
      <c r="L18" s="26">
        <v>17</v>
      </c>
      <c r="M18" s="27">
        <v>22</v>
      </c>
      <c r="N18" s="145">
        <v>0</v>
      </c>
      <c r="O18" s="144">
        <v>0</v>
      </c>
      <c r="P18" s="130">
        <v>0</v>
      </c>
      <c r="Q18" s="146">
        <v>0</v>
      </c>
      <c r="R18" s="165">
        <v>0</v>
      </c>
      <c r="S18" s="129">
        <v>0</v>
      </c>
      <c r="T18" s="45">
        <v>21</v>
      </c>
      <c r="U18" s="16">
        <v>21</v>
      </c>
      <c r="V18" s="17">
        <v>20</v>
      </c>
      <c r="W18" s="45">
        <v>48</v>
      </c>
      <c r="X18" s="16">
        <v>48</v>
      </c>
      <c r="Y18" s="17">
        <v>46</v>
      </c>
      <c r="Z18" s="25">
        <v>44</v>
      </c>
      <c r="AA18" s="26">
        <v>48</v>
      </c>
      <c r="AB18" s="27">
        <v>48</v>
      </c>
      <c r="AC18" s="18">
        <f t="shared" si="0"/>
        <v>504</v>
      </c>
      <c r="AD18" s="19">
        <f t="shared" si="1"/>
        <v>0</v>
      </c>
      <c r="AE18" s="19">
        <f t="shared" si="2"/>
        <v>0</v>
      </c>
      <c r="AF18" s="19">
        <f t="shared" si="3"/>
        <v>0</v>
      </c>
      <c r="AG18" s="19">
        <f t="shared" si="4"/>
        <v>0</v>
      </c>
      <c r="AH18" s="20">
        <f t="shared" si="5"/>
        <v>504</v>
      </c>
    </row>
    <row r="19" spans="1:34" ht="12.75">
      <c r="A19" s="1">
        <v>13</v>
      </c>
      <c r="B19" s="13" t="s">
        <v>261</v>
      </c>
      <c r="C19" s="41" t="s">
        <v>262</v>
      </c>
      <c r="D19" s="14">
        <v>111</v>
      </c>
      <c r="E19" s="143">
        <v>0</v>
      </c>
      <c r="F19" s="144">
        <v>0</v>
      </c>
      <c r="G19" s="130">
        <v>0</v>
      </c>
      <c r="H19" s="15">
        <v>19</v>
      </c>
      <c r="I19" s="68">
        <v>19</v>
      </c>
      <c r="J19" s="17">
        <v>0</v>
      </c>
      <c r="K19" s="25">
        <v>14</v>
      </c>
      <c r="L19" s="26">
        <v>0</v>
      </c>
      <c r="M19" s="27">
        <v>0</v>
      </c>
      <c r="N19" s="15">
        <v>19</v>
      </c>
      <c r="O19" s="68">
        <v>20</v>
      </c>
      <c r="P19" s="17">
        <v>14</v>
      </c>
      <c r="Q19" s="15">
        <v>20</v>
      </c>
      <c r="R19" s="68">
        <v>21</v>
      </c>
      <c r="S19" s="17">
        <v>22</v>
      </c>
      <c r="T19" s="15">
        <v>18</v>
      </c>
      <c r="U19" s="68">
        <v>20</v>
      </c>
      <c r="V19" s="17">
        <v>24</v>
      </c>
      <c r="W19" s="45">
        <v>42</v>
      </c>
      <c r="X19" s="68">
        <v>46</v>
      </c>
      <c r="Y19" s="17">
        <v>42</v>
      </c>
      <c r="Z19" s="25">
        <v>46</v>
      </c>
      <c r="AA19" s="26">
        <v>36</v>
      </c>
      <c r="AB19" s="27">
        <v>42</v>
      </c>
      <c r="AC19" s="18">
        <f t="shared" si="0"/>
        <v>484</v>
      </c>
      <c r="AD19" s="19">
        <f t="shared" si="1"/>
        <v>0</v>
      </c>
      <c r="AE19" s="19">
        <f t="shared" si="2"/>
        <v>0</v>
      </c>
      <c r="AF19" s="19">
        <f t="shared" si="3"/>
        <v>0</v>
      </c>
      <c r="AG19" s="19">
        <f t="shared" si="4"/>
        <v>0</v>
      </c>
      <c r="AH19" s="20">
        <f t="shared" si="5"/>
        <v>484</v>
      </c>
    </row>
    <row r="20" spans="1:34" ht="12.75">
      <c r="A20" s="1">
        <v>14</v>
      </c>
      <c r="B20" s="13" t="s">
        <v>17</v>
      </c>
      <c r="C20" s="41" t="s">
        <v>99</v>
      </c>
      <c r="D20" s="14">
        <v>21</v>
      </c>
      <c r="E20" s="25">
        <v>32</v>
      </c>
      <c r="F20" s="26">
        <v>11</v>
      </c>
      <c r="G20" s="27">
        <v>20</v>
      </c>
      <c r="H20" s="25">
        <v>25</v>
      </c>
      <c r="I20" s="26">
        <v>32</v>
      </c>
      <c r="J20" s="27">
        <v>32</v>
      </c>
      <c r="K20" s="143">
        <v>0</v>
      </c>
      <c r="L20" s="144">
        <v>0</v>
      </c>
      <c r="M20" s="130">
        <v>0</v>
      </c>
      <c r="N20" s="146">
        <v>0</v>
      </c>
      <c r="O20" s="165">
        <v>0</v>
      </c>
      <c r="P20" s="129">
        <v>0</v>
      </c>
      <c r="Q20" s="143">
        <v>0</v>
      </c>
      <c r="R20" s="144">
        <v>0</v>
      </c>
      <c r="S20" s="130">
        <v>0</v>
      </c>
      <c r="T20" s="146">
        <v>0</v>
      </c>
      <c r="U20" s="165">
        <v>0</v>
      </c>
      <c r="V20" s="129">
        <v>0</v>
      </c>
      <c r="W20" s="45">
        <v>60</v>
      </c>
      <c r="X20" s="16">
        <v>64</v>
      </c>
      <c r="Y20" s="17">
        <v>64</v>
      </c>
      <c r="Z20" s="146">
        <v>0</v>
      </c>
      <c r="AA20" s="165">
        <v>0</v>
      </c>
      <c r="AB20" s="129">
        <v>0</v>
      </c>
      <c r="AC20" s="18">
        <f t="shared" si="0"/>
        <v>340</v>
      </c>
      <c r="AD20" s="19">
        <f t="shared" si="1"/>
        <v>0</v>
      </c>
      <c r="AE20" s="19">
        <f t="shared" si="2"/>
        <v>0</v>
      </c>
      <c r="AF20" s="19">
        <f t="shared" si="3"/>
        <v>0</v>
      </c>
      <c r="AG20" s="19">
        <f t="shared" si="4"/>
        <v>0</v>
      </c>
      <c r="AH20" s="20">
        <f t="shared" si="5"/>
        <v>340</v>
      </c>
    </row>
    <row r="21" spans="1:34" ht="12.75">
      <c r="A21" s="1">
        <v>15</v>
      </c>
      <c r="B21" s="13" t="s">
        <v>156</v>
      </c>
      <c r="C21" s="41" t="s">
        <v>157</v>
      </c>
      <c r="D21" s="14">
        <v>45</v>
      </c>
      <c r="E21" s="25">
        <v>22</v>
      </c>
      <c r="F21" s="26">
        <v>26</v>
      </c>
      <c r="G21" s="27">
        <v>25</v>
      </c>
      <c r="H21" s="143">
        <v>0</v>
      </c>
      <c r="I21" s="144">
        <v>0</v>
      </c>
      <c r="J21" s="130">
        <v>0</v>
      </c>
      <c r="K21" s="25">
        <v>20</v>
      </c>
      <c r="L21" s="26">
        <v>18</v>
      </c>
      <c r="M21" s="27">
        <v>0</v>
      </c>
      <c r="N21" s="15">
        <v>21</v>
      </c>
      <c r="O21" s="68">
        <v>26</v>
      </c>
      <c r="P21" s="17">
        <v>20</v>
      </c>
      <c r="Q21" s="15">
        <v>28</v>
      </c>
      <c r="R21" s="68">
        <v>27</v>
      </c>
      <c r="S21" s="17">
        <v>29</v>
      </c>
      <c r="T21" s="15">
        <v>22</v>
      </c>
      <c r="U21" s="68">
        <v>24</v>
      </c>
      <c r="V21" s="17">
        <v>25</v>
      </c>
      <c r="W21" s="146">
        <v>0</v>
      </c>
      <c r="X21" s="165">
        <v>0</v>
      </c>
      <c r="Y21" s="129">
        <v>0</v>
      </c>
      <c r="Z21" s="146">
        <v>0</v>
      </c>
      <c r="AA21" s="165">
        <v>0</v>
      </c>
      <c r="AB21" s="129">
        <v>0</v>
      </c>
      <c r="AC21" s="18">
        <f t="shared" si="0"/>
        <v>333</v>
      </c>
      <c r="AD21" s="19">
        <f t="shared" si="1"/>
        <v>0</v>
      </c>
      <c r="AE21" s="19">
        <f t="shared" si="2"/>
        <v>0</v>
      </c>
      <c r="AF21" s="19">
        <f t="shared" si="3"/>
        <v>0</v>
      </c>
      <c r="AG21" s="19">
        <f t="shared" si="4"/>
        <v>0</v>
      </c>
      <c r="AH21" s="20">
        <f t="shared" si="5"/>
        <v>333</v>
      </c>
    </row>
    <row r="22" spans="1:34" ht="12.75">
      <c r="A22" s="1">
        <v>16</v>
      </c>
      <c r="B22" s="13" t="s">
        <v>21</v>
      </c>
      <c r="C22" s="41" t="s">
        <v>25</v>
      </c>
      <c r="D22" s="14">
        <v>99</v>
      </c>
      <c r="E22" s="25">
        <v>30</v>
      </c>
      <c r="F22" s="26">
        <v>32</v>
      </c>
      <c r="G22" s="27">
        <v>30</v>
      </c>
      <c r="H22" s="174">
        <v>0</v>
      </c>
      <c r="I22" s="175">
        <v>0</v>
      </c>
      <c r="J22" s="176">
        <v>0</v>
      </c>
      <c r="K22" s="25">
        <v>28</v>
      </c>
      <c r="L22" s="26">
        <v>24</v>
      </c>
      <c r="M22" s="27">
        <v>0</v>
      </c>
      <c r="N22" s="15">
        <v>28</v>
      </c>
      <c r="O22" s="68">
        <v>29</v>
      </c>
      <c r="P22" s="17">
        <v>29</v>
      </c>
      <c r="Q22" s="15">
        <v>30</v>
      </c>
      <c r="R22" s="16">
        <v>15</v>
      </c>
      <c r="S22" s="17">
        <v>32</v>
      </c>
      <c r="T22" s="146">
        <v>0</v>
      </c>
      <c r="U22" s="147">
        <v>0</v>
      </c>
      <c r="V22" s="129">
        <v>0</v>
      </c>
      <c r="W22" s="146">
        <v>0</v>
      </c>
      <c r="X22" s="165">
        <v>0</v>
      </c>
      <c r="Y22" s="129">
        <v>0</v>
      </c>
      <c r="Z22" s="146">
        <v>0</v>
      </c>
      <c r="AA22" s="165">
        <v>0</v>
      </c>
      <c r="AB22" s="129">
        <v>0</v>
      </c>
      <c r="AC22" s="18">
        <f t="shared" si="0"/>
        <v>307</v>
      </c>
      <c r="AD22" s="19">
        <f t="shared" si="1"/>
        <v>0</v>
      </c>
      <c r="AE22" s="19">
        <f t="shared" si="2"/>
        <v>0</v>
      </c>
      <c r="AF22" s="19">
        <f t="shared" si="3"/>
        <v>0</v>
      </c>
      <c r="AG22" s="19">
        <f t="shared" si="4"/>
        <v>0</v>
      </c>
      <c r="AH22" s="20">
        <f t="shared" si="5"/>
        <v>307</v>
      </c>
    </row>
    <row r="23" spans="1:34" ht="12.75">
      <c r="A23" s="1">
        <v>17</v>
      </c>
      <c r="B23" s="13" t="s">
        <v>54</v>
      </c>
      <c r="C23" s="41" t="s">
        <v>183</v>
      </c>
      <c r="D23" s="14">
        <v>28</v>
      </c>
      <c r="E23" s="48">
        <v>19</v>
      </c>
      <c r="F23" s="26">
        <v>21</v>
      </c>
      <c r="G23" s="27">
        <v>0</v>
      </c>
      <c r="H23" s="48">
        <v>14</v>
      </c>
      <c r="I23" s="26">
        <v>24</v>
      </c>
      <c r="J23" s="27">
        <v>16</v>
      </c>
      <c r="K23" s="25">
        <v>27</v>
      </c>
      <c r="L23" s="26">
        <v>22</v>
      </c>
      <c r="M23" s="27">
        <v>25</v>
      </c>
      <c r="N23" s="25">
        <v>20</v>
      </c>
      <c r="O23" s="26">
        <v>21</v>
      </c>
      <c r="P23" s="27">
        <v>14</v>
      </c>
      <c r="Q23" s="25">
        <v>25</v>
      </c>
      <c r="R23" s="26">
        <v>20</v>
      </c>
      <c r="S23" s="27">
        <v>25</v>
      </c>
      <c r="T23" s="146">
        <v>0</v>
      </c>
      <c r="U23" s="147">
        <v>0</v>
      </c>
      <c r="V23" s="129">
        <v>0</v>
      </c>
      <c r="W23" s="146">
        <v>0</v>
      </c>
      <c r="X23" s="147">
        <v>0</v>
      </c>
      <c r="Y23" s="129">
        <v>0</v>
      </c>
      <c r="Z23" s="146">
        <v>0</v>
      </c>
      <c r="AA23" s="165">
        <v>0</v>
      </c>
      <c r="AB23" s="129">
        <v>0</v>
      </c>
      <c r="AC23" s="18">
        <f t="shared" si="0"/>
        <v>293</v>
      </c>
      <c r="AD23" s="19">
        <f t="shared" si="1"/>
        <v>0</v>
      </c>
      <c r="AE23" s="19">
        <f t="shared" si="2"/>
        <v>0</v>
      </c>
      <c r="AF23" s="19">
        <f t="shared" si="3"/>
        <v>0</v>
      </c>
      <c r="AG23" s="19">
        <f t="shared" si="4"/>
        <v>0</v>
      </c>
      <c r="AH23" s="20">
        <f t="shared" si="5"/>
        <v>293</v>
      </c>
    </row>
    <row r="24" spans="1:34" ht="12.75">
      <c r="A24" s="1">
        <v>18</v>
      </c>
      <c r="B24" s="13" t="s">
        <v>188</v>
      </c>
      <c r="C24" s="41" t="s">
        <v>189</v>
      </c>
      <c r="D24" s="14">
        <v>84</v>
      </c>
      <c r="E24" s="25">
        <v>17</v>
      </c>
      <c r="F24" s="26">
        <v>18</v>
      </c>
      <c r="G24" s="27">
        <v>17</v>
      </c>
      <c r="H24" s="25">
        <v>21</v>
      </c>
      <c r="I24" s="26">
        <v>20</v>
      </c>
      <c r="J24" s="27">
        <v>21</v>
      </c>
      <c r="K24" s="143">
        <v>0</v>
      </c>
      <c r="L24" s="144">
        <v>0</v>
      </c>
      <c r="M24" s="130">
        <v>0</v>
      </c>
      <c r="N24" s="143">
        <v>0</v>
      </c>
      <c r="O24" s="144">
        <v>0</v>
      </c>
      <c r="P24" s="130">
        <v>0</v>
      </c>
      <c r="Q24" s="143">
        <v>0</v>
      </c>
      <c r="R24" s="144">
        <v>0</v>
      </c>
      <c r="S24" s="130">
        <v>0</v>
      </c>
      <c r="T24" s="15">
        <v>19</v>
      </c>
      <c r="U24" s="16">
        <v>19</v>
      </c>
      <c r="V24" s="17">
        <v>21</v>
      </c>
      <c r="W24" s="146">
        <v>0</v>
      </c>
      <c r="X24" s="147">
        <v>0</v>
      </c>
      <c r="Y24" s="129">
        <v>0</v>
      </c>
      <c r="Z24" s="146">
        <v>0</v>
      </c>
      <c r="AA24" s="165">
        <v>0</v>
      </c>
      <c r="AB24" s="129">
        <v>0</v>
      </c>
      <c r="AC24" s="18">
        <f t="shared" si="0"/>
        <v>173</v>
      </c>
      <c r="AD24" s="19">
        <f t="shared" si="1"/>
        <v>0</v>
      </c>
      <c r="AE24" s="19">
        <f t="shared" si="2"/>
        <v>0</v>
      </c>
      <c r="AF24" s="19">
        <f t="shared" si="3"/>
        <v>0</v>
      </c>
      <c r="AG24" s="19">
        <f t="shared" si="4"/>
        <v>0</v>
      </c>
      <c r="AH24" s="20">
        <f t="shared" si="5"/>
        <v>173</v>
      </c>
    </row>
    <row r="25" spans="1:34" ht="12.75">
      <c r="A25" s="1">
        <v>19</v>
      </c>
      <c r="B25" s="13" t="s">
        <v>186</v>
      </c>
      <c r="C25" s="41" t="s">
        <v>187</v>
      </c>
      <c r="D25" s="14">
        <v>44</v>
      </c>
      <c r="E25" s="25">
        <v>18</v>
      </c>
      <c r="F25" s="26">
        <v>20</v>
      </c>
      <c r="G25" s="27">
        <v>16</v>
      </c>
      <c r="H25" s="143">
        <v>0</v>
      </c>
      <c r="I25" s="144">
        <v>0</v>
      </c>
      <c r="J25" s="130"/>
      <c r="K25" s="25">
        <v>24</v>
      </c>
      <c r="L25" s="26">
        <v>26</v>
      </c>
      <c r="M25" s="27">
        <v>21</v>
      </c>
      <c r="N25" s="25">
        <v>17</v>
      </c>
      <c r="O25" s="26">
        <v>12</v>
      </c>
      <c r="P25" s="27">
        <v>0</v>
      </c>
      <c r="Q25" s="143">
        <v>0</v>
      </c>
      <c r="R25" s="144">
        <v>0</v>
      </c>
      <c r="S25" s="130">
        <v>0</v>
      </c>
      <c r="T25" s="146">
        <v>0</v>
      </c>
      <c r="U25" s="147">
        <v>0</v>
      </c>
      <c r="V25" s="129">
        <v>0</v>
      </c>
      <c r="W25" s="143">
        <v>0</v>
      </c>
      <c r="X25" s="144">
        <v>0</v>
      </c>
      <c r="Y25" s="130">
        <v>0</v>
      </c>
      <c r="Z25" s="146">
        <v>0</v>
      </c>
      <c r="AA25" s="165">
        <v>0</v>
      </c>
      <c r="AB25" s="129">
        <v>0</v>
      </c>
      <c r="AC25" s="18">
        <f t="shared" si="0"/>
        <v>154</v>
      </c>
      <c r="AD25" s="19">
        <f t="shared" si="1"/>
        <v>0</v>
      </c>
      <c r="AE25" s="19">
        <f t="shared" si="2"/>
        <v>0</v>
      </c>
      <c r="AF25" s="19">
        <f t="shared" si="3"/>
        <v>0</v>
      </c>
      <c r="AG25" s="19">
        <f t="shared" si="4"/>
        <v>0</v>
      </c>
      <c r="AH25" s="20">
        <f t="shared" si="5"/>
        <v>154</v>
      </c>
    </row>
    <row r="26" spans="1:34" ht="12.75">
      <c r="A26" s="1">
        <v>20</v>
      </c>
      <c r="B26" s="13" t="s">
        <v>325</v>
      </c>
      <c r="C26" s="41" t="s">
        <v>326</v>
      </c>
      <c r="D26" s="14">
        <v>46</v>
      </c>
      <c r="E26" s="146">
        <v>0</v>
      </c>
      <c r="F26" s="147">
        <v>0</v>
      </c>
      <c r="G26" s="129">
        <v>0</v>
      </c>
      <c r="H26" s="146">
        <v>0</v>
      </c>
      <c r="I26" s="147">
        <v>0</v>
      </c>
      <c r="J26" s="129">
        <v>0</v>
      </c>
      <c r="K26" s="146">
        <v>0</v>
      </c>
      <c r="L26" s="147">
        <v>0</v>
      </c>
      <c r="M26" s="129">
        <v>0</v>
      </c>
      <c r="N26" s="146">
        <v>0</v>
      </c>
      <c r="O26" s="147">
        <v>0</v>
      </c>
      <c r="P26" s="129">
        <v>0</v>
      </c>
      <c r="Q26" s="146">
        <v>0</v>
      </c>
      <c r="R26" s="147">
        <v>0</v>
      </c>
      <c r="S26" s="129">
        <v>0</v>
      </c>
      <c r="T26" s="146">
        <v>0</v>
      </c>
      <c r="U26" s="147">
        <v>0</v>
      </c>
      <c r="V26" s="129">
        <v>0</v>
      </c>
      <c r="W26" s="45">
        <v>46</v>
      </c>
      <c r="X26" s="16">
        <v>44</v>
      </c>
      <c r="Y26" s="17">
        <v>48</v>
      </c>
      <c r="Z26" s="146">
        <v>0</v>
      </c>
      <c r="AA26" s="165">
        <v>0</v>
      </c>
      <c r="AB26" s="129">
        <v>0</v>
      </c>
      <c r="AC26" s="18">
        <f t="shared" si="0"/>
        <v>138</v>
      </c>
      <c r="AD26" s="19">
        <f t="shared" si="1"/>
        <v>0</v>
      </c>
      <c r="AE26" s="19">
        <f t="shared" si="2"/>
        <v>0</v>
      </c>
      <c r="AF26" s="19">
        <f t="shared" si="3"/>
        <v>0</v>
      </c>
      <c r="AG26" s="19">
        <f t="shared" si="4"/>
        <v>0</v>
      </c>
      <c r="AH26" s="20">
        <f t="shared" si="5"/>
        <v>138</v>
      </c>
    </row>
    <row r="27" spans="1:34" ht="12.75">
      <c r="A27" s="1">
        <v>21</v>
      </c>
      <c r="B27" s="13" t="s">
        <v>333</v>
      </c>
      <c r="C27" s="41" t="s">
        <v>334</v>
      </c>
      <c r="D27" s="14">
        <v>44</v>
      </c>
      <c r="E27" s="143">
        <v>0</v>
      </c>
      <c r="F27" s="144">
        <v>0</v>
      </c>
      <c r="G27" s="130">
        <v>0</v>
      </c>
      <c r="H27" s="143">
        <v>0</v>
      </c>
      <c r="I27" s="144">
        <v>0</v>
      </c>
      <c r="J27" s="130">
        <v>0</v>
      </c>
      <c r="K27" s="143">
        <v>0</v>
      </c>
      <c r="L27" s="144">
        <v>0</v>
      </c>
      <c r="M27" s="130">
        <v>0</v>
      </c>
      <c r="N27" s="146">
        <v>0</v>
      </c>
      <c r="O27" s="147">
        <v>0</v>
      </c>
      <c r="P27" s="129">
        <v>0</v>
      </c>
      <c r="Q27" s="143">
        <v>0</v>
      </c>
      <c r="R27" s="144">
        <v>0</v>
      </c>
      <c r="S27" s="130">
        <v>0</v>
      </c>
      <c r="T27" s="146">
        <v>0</v>
      </c>
      <c r="U27" s="147">
        <v>0</v>
      </c>
      <c r="V27" s="129">
        <v>0</v>
      </c>
      <c r="W27" s="45">
        <v>32</v>
      </c>
      <c r="X27" s="16">
        <v>50</v>
      </c>
      <c r="Y27" s="17">
        <v>44</v>
      </c>
      <c r="Z27" s="146">
        <v>0</v>
      </c>
      <c r="AA27" s="165">
        <v>0</v>
      </c>
      <c r="AB27" s="129">
        <v>0</v>
      </c>
      <c r="AC27" s="18">
        <f t="shared" si="0"/>
        <v>126</v>
      </c>
      <c r="AD27" s="19">
        <f t="shared" si="1"/>
        <v>0</v>
      </c>
      <c r="AE27" s="19">
        <f t="shared" si="2"/>
        <v>0</v>
      </c>
      <c r="AF27" s="19">
        <f t="shared" si="3"/>
        <v>0</v>
      </c>
      <c r="AG27" s="19">
        <f t="shared" si="4"/>
        <v>0</v>
      </c>
      <c r="AH27" s="20">
        <f t="shared" si="5"/>
        <v>126</v>
      </c>
    </row>
    <row r="28" spans="1:34" ht="12.75">
      <c r="A28" s="1">
        <v>22</v>
      </c>
      <c r="B28" s="13" t="s">
        <v>60</v>
      </c>
      <c r="C28" s="41" t="s">
        <v>61</v>
      </c>
      <c r="D28" s="14">
        <v>9</v>
      </c>
      <c r="E28" s="25">
        <v>20</v>
      </c>
      <c r="F28" s="26">
        <v>16</v>
      </c>
      <c r="G28" s="27">
        <v>24</v>
      </c>
      <c r="H28" s="156">
        <v>24</v>
      </c>
      <c r="I28" s="157">
        <v>13</v>
      </c>
      <c r="J28" s="158">
        <v>24</v>
      </c>
      <c r="K28" s="143">
        <v>0</v>
      </c>
      <c r="L28" s="144">
        <v>0</v>
      </c>
      <c r="M28" s="130">
        <v>0</v>
      </c>
      <c r="N28" s="143">
        <v>0</v>
      </c>
      <c r="O28" s="144">
        <v>0</v>
      </c>
      <c r="P28" s="130">
        <v>0</v>
      </c>
      <c r="Q28" s="143">
        <v>0</v>
      </c>
      <c r="R28" s="144">
        <v>0</v>
      </c>
      <c r="S28" s="130">
        <v>0</v>
      </c>
      <c r="T28" s="143">
        <v>0</v>
      </c>
      <c r="U28" s="144">
        <v>0</v>
      </c>
      <c r="V28" s="130">
        <v>0</v>
      </c>
      <c r="W28" s="45" t="s">
        <v>158</v>
      </c>
      <c r="X28" s="16" t="s">
        <v>158</v>
      </c>
      <c r="Y28" s="17" t="s">
        <v>158</v>
      </c>
      <c r="Z28" s="146">
        <v>0</v>
      </c>
      <c r="AA28" s="165">
        <v>0</v>
      </c>
      <c r="AB28" s="129">
        <v>0</v>
      </c>
      <c r="AC28" s="18">
        <f t="shared" si="0"/>
        <v>121</v>
      </c>
      <c r="AD28" s="19">
        <f t="shared" si="1"/>
        <v>0</v>
      </c>
      <c r="AE28" s="19">
        <f t="shared" si="2"/>
        <v>0</v>
      </c>
      <c r="AF28" s="19">
        <f t="shared" si="3"/>
        <v>0</v>
      </c>
      <c r="AG28" s="19">
        <f t="shared" si="4"/>
        <v>0</v>
      </c>
      <c r="AH28" s="20">
        <f t="shared" si="5"/>
        <v>121</v>
      </c>
    </row>
    <row r="29" spans="1:34" ht="12.75">
      <c r="A29" s="1">
        <v>23</v>
      </c>
      <c r="B29" s="13" t="s">
        <v>305</v>
      </c>
      <c r="C29" s="41" t="s">
        <v>306</v>
      </c>
      <c r="D29" s="14">
        <v>98</v>
      </c>
      <c r="E29" s="143">
        <v>0</v>
      </c>
      <c r="F29" s="144">
        <v>0</v>
      </c>
      <c r="G29" s="130">
        <v>0</v>
      </c>
      <c r="H29" s="143">
        <v>0</v>
      </c>
      <c r="I29" s="144">
        <v>0</v>
      </c>
      <c r="J29" s="130">
        <v>0</v>
      </c>
      <c r="K29" s="143">
        <v>0</v>
      </c>
      <c r="L29" s="144">
        <v>0</v>
      </c>
      <c r="M29" s="130">
        <v>0</v>
      </c>
      <c r="N29" s="15">
        <v>12</v>
      </c>
      <c r="O29" s="68">
        <v>18</v>
      </c>
      <c r="P29" s="17">
        <v>24</v>
      </c>
      <c r="Q29" s="25">
        <v>21</v>
      </c>
      <c r="R29" s="26">
        <v>22</v>
      </c>
      <c r="S29" s="27">
        <v>23</v>
      </c>
      <c r="T29" s="146">
        <v>0</v>
      </c>
      <c r="U29" s="165">
        <v>0</v>
      </c>
      <c r="V29" s="129">
        <v>0</v>
      </c>
      <c r="W29" s="146">
        <v>0</v>
      </c>
      <c r="X29" s="147">
        <v>0</v>
      </c>
      <c r="Y29" s="129">
        <v>0</v>
      </c>
      <c r="Z29" s="146">
        <v>0</v>
      </c>
      <c r="AA29" s="165">
        <v>0</v>
      </c>
      <c r="AB29" s="129">
        <v>0</v>
      </c>
      <c r="AC29" s="18">
        <f t="shared" si="0"/>
        <v>120</v>
      </c>
      <c r="AD29" s="19">
        <f t="shared" si="1"/>
        <v>0</v>
      </c>
      <c r="AE29" s="19">
        <f t="shared" si="2"/>
        <v>0</v>
      </c>
      <c r="AF29" s="19">
        <f t="shared" si="3"/>
        <v>0</v>
      </c>
      <c r="AG29" s="19">
        <f t="shared" si="4"/>
        <v>0</v>
      </c>
      <c r="AH29" s="20">
        <f t="shared" si="5"/>
        <v>120</v>
      </c>
    </row>
    <row r="30" spans="1:34" ht="12.75">
      <c r="A30" s="1">
        <v>24</v>
      </c>
      <c r="B30" s="13" t="s">
        <v>265</v>
      </c>
      <c r="C30" s="41" t="s">
        <v>266</v>
      </c>
      <c r="D30" s="14">
        <v>32</v>
      </c>
      <c r="E30" s="143">
        <v>0</v>
      </c>
      <c r="F30" s="144">
        <v>0</v>
      </c>
      <c r="G30" s="130">
        <v>0</v>
      </c>
      <c r="H30" s="143">
        <v>0</v>
      </c>
      <c r="I30" s="144">
        <v>0</v>
      </c>
      <c r="J30" s="130">
        <v>0</v>
      </c>
      <c r="K30" s="25">
        <v>29</v>
      </c>
      <c r="L30" s="26">
        <v>29</v>
      </c>
      <c r="M30" s="27">
        <v>30</v>
      </c>
      <c r="N30" s="146">
        <v>0</v>
      </c>
      <c r="O30" s="165">
        <v>0</v>
      </c>
      <c r="P30" s="129">
        <v>0</v>
      </c>
      <c r="Q30" s="146">
        <v>0</v>
      </c>
      <c r="R30" s="165">
        <v>0</v>
      </c>
      <c r="S30" s="129">
        <v>0</v>
      </c>
      <c r="T30" s="146">
        <v>0</v>
      </c>
      <c r="U30" s="147">
        <v>0</v>
      </c>
      <c r="V30" s="129">
        <v>0</v>
      </c>
      <c r="W30" s="146">
        <v>0</v>
      </c>
      <c r="X30" s="147">
        <v>0</v>
      </c>
      <c r="Y30" s="129">
        <v>0</v>
      </c>
      <c r="Z30" s="146">
        <v>0</v>
      </c>
      <c r="AA30" s="165">
        <v>0</v>
      </c>
      <c r="AB30" s="129">
        <v>0</v>
      </c>
      <c r="AC30" s="18">
        <f t="shared" si="0"/>
        <v>88</v>
      </c>
      <c r="AD30" s="19">
        <f t="shared" si="1"/>
        <v>0</v>
      </c>
      <c r="AE30" s="19">
        <f t="shared" si="2"/>
        <v>0</v>
      </c>
      <c r="AF30" s="19">
        <f t="shared" si="3"/>
        <v>0</v>
      </c>
      <c r="AG30" s="19">
        <f t="shared" si="4"/>
        <v>0</v>
      </c>
      <c r="AH30" s="20">
        <f t="shared" si="5"/>
        <v>88</v>
      </c>
    </row>
    <row r="31" spans="1:34" ht="12.75" hidden="1">
      <c r="A31" s="1">
        <v>10</v>
      </c>
      <c r="B31" s="13"/>
      <c r="C31" s="41"/>
      <c r="D31" s="14"/>
      <c r="E31" s="25"/>
      <c r="F31" s="26"/>
      <c r="G31" s="27"/>
      <c r="H31" s="25"/>
      <c r="I31" s="26"/>
      <c r="J31" s="27"/>
      <c r="K31" s="25"/>
      <c r="L31" s="26"/>
      <c r="M31" s="27"/>
      <c r="N31" s="15"/>
      <c r="O31" s="68"/>
      <c r="P31" s="17"/>
      <c r="Q31" s="15"/>
      <c r="R31" s="68"/>
      <c r="S31" s="17"/>
      <c r="T31" s="15"/>
      <c r="U31" s="68"/>
      <c r="V31" s="17"/>
      <c r="W31" s="15"/>
      <c r="X31" s="68"/>
      <c r="Y31" s="17"/>
      <c r="Z31" s="55"/>
      <c r="AA31" s="68"/>
      <c r="AB31" s="17"/>
      <c r="AC31" s="18">
        <f aca="true" t="shared" si="6" ref="AC31:AC51">SUM(E31:AB31)</f>
        <v>0</v>
      </c>
      <c r="AD31" s="19" t="e">
        <f aca="true" t="shared" si="7" ref="AD31:AD39">SMALL(E31:AB31,1)</f>
        <v>#NUM!</v>
      </c>
      <c r="AE31" s="19" t="e">
        <f aca="true" t="shared" si="8" ref="AE31:AE39">SMALL(E31:AB31,2)</f>
        <v>#NUM!</v>
      </c>
      <c r="AF31" s="19" t="e">
        <f aca="true" t="shared" si="9" ref="AF31:AF51">SMALL(E31:AB31,3)</f>
        <v>#NUM!</v>
      </c>
      <c r="AG31" s="19" t="e">
        <f aca="true" t="shared" si="10" ref="AG31:AG51">SUM(AD31:AF31)</f>
        <v>#NUM!</v>
      </c>
      <c r="AH31" s="20" t="e">
        <f aca="true" t="shared" si="11" ref="AH31:AH51">AC31-AG31</f>
        <v>#NUM!</v>
      </c>
    </row>
    <row r="32" spans="1:34" ht="12.75" hidden="1">
      <c r="A32" s="1">
        <v>11</v>
      </c>
      <c r="B32" s="13"/>
      <c r="C32" s="41"/>
      <c r="D32" s="14"/>
      <c r="E32" s="25"/>
      <c r="F32" s="28"/>
      <c r="G32" s="32"/>
      <c r="H32" s="48"/>
      <c r="I32" s="26"/>
      <c r="J32" s="27"/>
      <c r="K32" s="48"/>
      <c r="L32" s="26"/>
      <c r="M32" s="27"/>
      <c r="N32" s="45"/>
      <c r="O32" s="68"/>
      <c r="P32" s="17"/>
      <c r="Q32" s="45"/>
      <c r="R32" s="68"/>
      <c r="S32" s="17"/>
      <c r="T32" s="45"/>
      <c r="U32" s="68"/>
      <c r="V32" s="17"/>
      <c r="W32" s="45"/>
      <c r="X32" s="68"/>
      <c r="Y32" s="17"/>
      <c r="Z32" s="55"/>
      <c r="AA32" s="68"/>
      <c r="AB32" s="17"/>
      <c r="AC32" s="18">
        <f t="shared" si="6"/>
        <v>0</v>
      </c>
      <c r="AD32" s="19" t="e">
        <f t="shared" si="7"/>
        <v>#NUM!</v>
      </c>
      <c r="AE32" s="19" t="e">
        <f t="shared" si="8"/>
        <v>#NUM!</v>
      </c>
      <c r="AF32" s="19" t="e">
        <f t="shared" si="9"/>
        <v>#NUM!</v>
      </c>
      <c r="AG32" s="19" t="e">
        <f t="shared" si="10"/>
        <v>#NUM!</v>
      </c>
      <c r="AH32" s="20" t="e">
        <f t="shared" si="11"/>
        <v>#NUM!</v>
      </c>
    </row>
    <row r="33" spans="1:34" ht="12.75" hidden="1">
      <c r="A33" s="1">
        <v>12</v>
      </c>
      <c r="B33" s="13"/>
      <c r="C33" s="41"/>
      <c r="D33" s="14"/>
      <c r="E33" s="48"/>
      <c r="F33" s="26"/>
      <c r="G33" s="27"/>
      <c r="H33" s="48"/>
      <c r="I33" s="26"/>
      <c r="J33" s="27"/>
      <c r="K33" s="48"/>
      <c r="L33" s="26"/>
      <c r="M33" s="27"/>
      <c r="N33" s="45"/>
      <c r="O33" s="68"/>
      <c r="P33" s="17"/>
      <c r="Q33" s="45"/>
      <c r="R33" s="68"/>
      <c r="S33" s="17"/>
      <c r="T33" s="45"/>
      <c r="U33" s="68"/>
      <c r="V33" s="17"/>
      <c r="W33" s="15"/>
      <c r="X33" s="68"/>
      <c r="Y33" s="17"/>
      <c r="Z33" s="16"/>
      <c r="AA33" s="68"/>
      <c r="AB33" s="17"/>
      <c r="AC33" s="18">
        <f t="shared" si="6"/>
        <v>0</v>
      </c>
      <c r="AD33" s="19" t="e">
        <f t="shared" si="7"/>
        <v>#NUM!</v>
      </c>
      <c r="AE33" s="19" t="e">
        <f t="shared" si="8"/>
        <v>#NUM!</v>
      </c>
      <c r="AF33" s="19" t="e">
        <f t="shared" si="9"/>
        <v>#NUM!</v>
      </c>
      <c r="AG33" s="19" t="e">
        <f t="shared" si="10"/>
        <v>#NUM!</v>
      </c>
      <c r="AH33" s="20" t="e">
        <f t="shared" si="11"/>
        <v>#NUM!</v>
      </c>
    </row>
    <row r="34" spans="1:34" ht="12.75" hidden="1">
      <c r="A34" s="1">
        <v>13</v>
      </c>
      <c r="B34" s="13"/>
      <c r="C34" s="41"/>
      <c r="D34" s="14"/>
      <c r="E34" s="25"/>
      <c r="F34" s="26"/>
      <c r="G34" s="27"/>
      <c r="H34" s="25"/>
      <c r="I34" s="26"/>
      <c r="J34" s="27"/>
      <c r="K34" s="25"/>
      <c r="L34" s="26"/>
      <c r="M34" s="27"/>
      <c r="N34" s="15"/>
      <c r="O34" s="68"/>
      <c r="P34" s="17"/>
      <c r="Q34" s="15"/>
      <c r="R34" s="68"/>
      <c r="S34" s="17"/>
      <c r="T34" s="15"/>
      <c r="U34" s="68"/>
      <c r="V34" s="17"/>
      <c r="W34" s="15"/>
      <c r="X34" s="68"/>
      <c r="Y34" s="17"/>
      <c r="Z34" s="45"/>
      <c r="AA34" s="68"/>
      <c r="AB34" s="17"/>
      <c r="AC34" s="18">
        <f t="shared" si="6"/>
        <v>0</v>
      </c>
      <c r="AD34" s="19" t="e">
        <f t="shared" si="7"/>
        <v>#NUM!</v>
      </c>
      <c r="AE34" s="19" t="e">
        <f t="shared" si="8"/>
        <v>#NUM!</v>
      </c>
      <c r="AF34" s="19" t="e">
        <f t="shared" si="9"/>
        <v>#NUM!</v>
      </c>
      <c r="AG34" s="19" t="e">
        <f t="shared" si="10"/>
        <v>#NUM!</v>
      </c>
      <c r="AH34" s="20" t="e">
        <f t="shared" si="11"/>
        <v>#NUM!</v>
      </c>
    </row>
    <row r="35" spans="1:34" ht="12.75" hidden="1">
      <c r="A35" s="1">
        <v>14</v>
      </c>
      <c r="B35" s="13"/>
      <c r="C35" s="41"/>
      <c r="D35" s="14"/>
      <c r="E35" s="25"/>
      <c r="F35" s="26"/>
      <c r="G35" s="27"/>
      <c r="H35" s="25"/>
      <c r="I35" s="28"/>
      <c r="J35" s="32"/>
      <c r="K35" s="25"/>
      <c r="L35" s="26"/>
      <c r="M35" s="27"/>
      <c r="N35" s="15"/>
      <c r="O35" s="68"/>
      <c r="P35" s="17"/>
      <c r="Q35" s="45"/>
      <c r="R35" s="68"/>
      <c r="S35" s="17"/>
      <c r="T35" s="45"/>
      <c r="U35" s="68"/>
      <c r="V35" s="17"/>
      <c r="W35" s="45"/>
      <c r="X35" s="68"/>
      <c r="Y35" s="17"/>
      <c r="Z35" s="15"/>
      <c r="AA35" s="68"/>
      <c r="AB35" s="17"/>
      <c r="AC35" s="18">
        <f t="shared" si="6"/>
        <v>0</v>
      </c>
      <c r="AD35" s="19" t="e">
        <f t="shared" si="7"/>
        <v>#NUM!</v>
      </c>
      <c r="AE35" s="19" t="e">
        <f t="shared" si="8"/>
        <v>#NUM!</v>
      </c>
      <c r="AF35" s="19" t="e">
        <f t="shared" si="9"/>
        <v>#NUM!</v>
      </c>
      <c r="AG35" s="19" t="e">
        <f t="shared" si="10"/>
        <v>#NUM!</v>
      </c>
      <c r="AH35" s="20" t="e">
        <f t="shared" si="11"/>
        <v>#NUM!</v>
      </c>
    </row>
    <row r="36" spans="1:34" ht="12.75" hidden="1">
      <c r="A36" s="1">
        <v>15</v>
      </c>
      <c r="B36" s="13"/>
      <c r="C36" s="41"/>
      <c r="D36" s="14"/>
      <c r="E36" s="25"/>
      <c r="F36" s="26"/>
      <c r="G36" s="27"/>
      <c r="H36" s="25"/>
      <c r="I36" s="26"/>
      <c r="J36" s="27"/>
      <c r="K36" s="25"/>
      <c r="L36" s="26"/>
      <c r="M36" s="27"/>
      <c r="N36" s="15"/>
      <c r="O36" s="68"/>
      <c r="P36" s="17"/>
      <c r="Q36" s="45"/>
      <c r="R36" s="68"/>
      <c r="S36" s="17"/>
      <c r="T36" s="15"/>
      <c r="U36" s="68"/>
      <c r="V36" s="17"/>
      <c r="W36" s="15"/>
      <c r="X36" s="68"/>
      <c r="Y36" s="17"/>
      <c r="Z36" s="16"/>
      <c r="AA36" s="68"/>
      <c r="AB36" s="17"/>
      <c r="AC36" s="18">
        <f t="shared" si="6"/>
        <v>0</v>
      </c>
      <c r="AD36" s="19" t="e">
        <f t="shared" si="7"/>
        <v>#NUM!</v>
      </c>
      <c r="AE36" s="19" t="e">
        <f t="shared" si="8"/>
        <v>#NUM!</v>
      </c>
      <c r="AF36" s="19" t="e">
        <f t="shared" si="9"/>
        <v>#NUM!</v>
      </c>
      <c r="AG36" s="19" t="e">
        <f t="shared" si="10"/>
        <v>#NUM!</v>
      </c>
      <c r="AH36" s="20" t="e">
        <f t="shared" si="11"/>
        <v>#NUM!</v>
      </c>
    </row>
    <row r="37" spans="1:34" ht="12.75" hidden="1">
      <c r="A37" s="1">
        <v>16</v>
      </c>
      <c r="B37" s="13"/>
      <c r="C37" s="41"/>
      <c r="D37" s="14"/>
      <c r="E37" s="25"/>
      <c r="F37" s="26"/>
      <c r="G37" s="27"/>
      <c r="H37" s="25"/>
      <c r="I37" s="26"/>
      <c r="J37" s="27"/>
      <c r="K37" s="15"/>
      <c r="L37" s="68"/>
      <c r="M37" s="17"/>
      <c r="N37" s="15"/>
      <c r="O37" s="68"/>
      <c r="P37" s="17"/>
      <c r="Q37" s="15"/>
      <c r="R37" s="68"/>
      <c r="S37" s="17"/>
      <c r="T37" s="15"/>
      <c r="U37" s="68"/>
      <c r="V37" s="17"/>
      <c r="W37" s="15"/>
      <c r="X37" s="45"/>
      <c r="Y37" s="44"/>
      <c r="Z37" s="55"/>
      <c r="AA37" s="68"/>
      <c r="AB37" s="17"/>
      <c r="AC37" s="18">
        <f t="shared" si="6"/>
        <v>0</v>
      </c>
      <c r="AD37" s="19" t="e">
        <f t="shared" si="7"/>
        <v>#NUM!</v>
      </c>
      <c r="AE37" s="19" t="e">
        <f t="shared" si="8"/>
        <v>#NUM!</v>
      </c>
      <c r="AF37" s="19" t="e">
        <f t="shared" si="9"/>
        <v>#NUM!</v>
      </c>
      <c r="AG37" s="19" t="e">
        <f t="shared" si="10"/>
        <v>#NUM!</v>
      </c>
      <c r="AH37" s="20" t="e">
        <f t="shared" si="11"/>
        <v>#NUM!</v>
      </c>
    </row>
    <row r="38" spans="1:34" ht="12.75" hidden="1">
      <c r="A38" s="1">
        <v>17</v>
      </c>
      <c r="B38" s="13"/>
      <c r="C38" s="41"/>
      <c r="D38" s="14"/>
      <c r="E38" s="48"/>
      <c r="F38" s="26"/>
      <c r="G38" s="27"/>
      <c r="H38" s="48"/>
      <c r="I38" s="26"/>
      <c r="J38" s="27"/>
      <c r="K38" s="45"/>
      <c r="L38" s="68"/>
      <c r="M38" s="17"/>
      <c r="N38" s="15"/>
      <c r="O38" s="68"/>
      <c r="P38" s="17"/>
      <c r="Q38" s="15"/>
      <c r="R38" s="68"/>
      <c r="S38" s="17"/>
      <c r="T38" s="45"/>
      <c r="U38" s="68"/>
      <c r="V38" s="17"/>
      <c r="W38" s="15"/>
      <c r="X38" s="45"/>
      <c r="Y38" s="44"/>
      <c r="Z38" s="16"/>
      <c r="AA38" s="68"/>
      <c r="AB38" s="17"/>
      <c r="AC38" s="18">
        <f t="shared" si="6"/>
        <v>0</v>
      </c>
      <c r="AD38" s="19" t="e">
        <f t="shared" si="7"/>
        <v>#NUM!</v>
      </c>
      <c r="AE38" s="19" t="e">
        <f t="shared" si="8"/>
        <v>#NUM!</v>
      </c>
      <c r="AF38" s="19" t="e">
        <f t="shared" si="9"/>
        <v>#NUM!</v>
      </c>
      <c r="AG38" s="19" t="e">
        <f t="shared" si="10"/>
        <v>#NUM!</v>
      </c>
      <c r="AH38" s="20" t="e">
        <f t="shared" si="11"/>
        <v>#NUM!</v>
      </c>
    </row>
    <row r="39" spans="1:34" ht="12.75" hidden="1">
      <c r="A39" s="1">
        <v>18</v>
      </c>
      <c r="B39" s="13"/>
      <c r="C39" s="41"/>
      <c r="D39" s="14"/>
      <c r="E39" s="15"/>
      <c r="F39" s="68"/>
      <c r="G39" s="17"/>
      <c r="H39" s="15"/>
      <c r="I39" s="68"/>
      <c r="J39" s="17"/>
      <c r="K39" s="45"/>
      <c r="L39" s="68"/>
      <c r="M39" s="17"/>
      <c r="N39" s="45"/>
      <c r="O39" s="68"/>
      <c r="P39" s="17"/>
      <c r="Q39" s="45"/>
      <c r="R39" s="68"/>
      <c r="S39" s="17"/>
      <c r="T39" s="45"/>
      <c r="U39" s="68"/>
      <c r="V39" s="17"/>
      <c r="W39" s="15"/>
      <c r="X39" s="15"/>
      <c r="Y39" s="43"/>
      <c r="Z39" s="15"/>
      <c r="AA39" s="68"/>
      <c r="AB39" s="17"/>
      <c r="AC39" s="18">
        <f t="shared" si="6"/>
        <v>0</v>
      </c>
      <c r="AD39" s="19" t="e">
        <f t="shared" si="7"/>
        <v>#NUM!</v>
      </c>
      <c r="AE39" s="19" t="e">
        <f t="shared" si="8"/>
        <v>#NUM!</v>
      </c>
      <c r="AF39" s="19" t="e">
        <f t="shared" si="9"/>
        <v>#NUM!</v>
      </c>
      <c r="AG39" s="19" t="e">
        <f t="shared" si="10"/>
        <v>#NUM!</v>
      </c>
      <c r="AH39" s="20" t="e">
        <f t="shared" si="11"/>
        <v>#NUM!</v>
      </c>
    </row>
    <row r="40" spans="1:34" ht="12.75" hidden="1">
      <c r="A40" s="1">
        <v>19</v>
      </c>
      <c r="B40" s="13"/>
      <c r="C40" s="41"/>
      <c r="D40" s="14"/>
      <c r="E40" s="48"/>
      <c r="F40" s="26"/>
      <c r="G40" s="27"/>
      <c r="H40" s="48"/>
      <c r="I40" s="26"/>
      <c r="J40" s="27"/>
      <c r="K40" s="45"/>
      <c r="L40" s="68"/>
      <c r="M40" s="17"/>
      <c r="N40" s="45"/>
      <c r="O40" s="68"/>
      <c r="P40" s="17"/>
      <c r="Q40" s="15"/>
      <c r="R40" s="68"/>
      <c r="S40" s="17"/>
      <c r="T40" s="15"/>
      <c r="U40" s="68"/>
      <c r="V40" s="17"/>
      <c r="W40" s="15"/>
      <c r="X40" s="68"/>
      <c r="Y40" s="17"/>
      <c r="Z40" s="45"/>
      <c r="AA40" s="68"/>
      <c r="AB40" s="17"/>
      <c r="AC40" s="18">
        <f t="shared" si="6"/>
        <v>0</v>
      </c>
      <c r="AD40" s="19" t="e">
        <f>SMALL(E40:AA40,1)</f>
        <v>#NUM!</v>
      </c>
      <c r="AE40" s="19" t="e">
        <f>SMALL(D40:AA40,2)</f>
        <v>#NUM!</v>
      </c>
      <c r="AF40" s="19" t="e">
        <f t="shared" si="9"/>
        <v>#NUM!</v>
      </c>
      <c r="AG40" s="19" t="e">
        <f t="shared" si="10"/>
        <v>#NUM!</v>
      </c>
      <c r="AH40" s="20" t="e">
        <f t="shared" si="11"/>
        <v>#NUM!</v>
      </c>
    </row>
    <row r="41" spans="1:34" ht="12.75" hidden="1">
      <c r="A41" s="1">
        <v>20</v>
      </c>
      <c r="B41" s="13"/>
      <c r="C41" s="41"/>
      <c r="D41" s="14"/>
      <c r="E41" s="48"/>
      <c r="F41" s="26"/>
      <c r="G41" s="27"/>
      <c r="H41" s="25"/>
      <c r="I41" s="26"/>
      <c r="J41" s="27"/>
      <c r="K41" s="45"/>
      <c r="L41" s="68"/>
      <c r="M41" s="17"/>
      <c r="N41" s="45"/>
      <c r="O41" s="68"/>
      <c r="P41" s="17"/>
      <c r="Q41" s="45"/>
      <c r="R41" s="68"/>
      <c r="S41" s="17"/>
      <c r="T41" s="45"/>
      <c r="U41" s="68"/>
      <c r="V41" s="17"/>
      <c r="W41" s="15"/>
      <c r="X41" s="15"/>
      <c r="Y41" s="43"/>
      <c r="Z41" s="55"/>
      <c r="AA41" s="68"/>
      <c r="AB41" s="17"/>
      <c r="AC41" s="18">
        <f t="shared" si="6"/>
        <v>0</v>
      </c>
      <c r="AD41" s="19" t="e">
        <f aca="true" t="shared" si="12" ref="AD41:AD48">SMALL(E41:AB41,1)</f>
        <v>#NUM!</v>
      </c>
      <c r="AE41" s="19" t="e">
        <f aca="true" t="shared" si="13" ref="AE41:AE48">SMALL(E41:AB41,2)</f>
        <v>#NUM!</v>
      </c>
      <c r="AF41" s="19" t="e">
        <f t="shared" si="9"/>
        <v>#NUM!</v>
      </c>
      <c r="AG41" s="19" t="e">
        <f t="shared" si="10"/>
        <v>#NUM!</v>
      </c>
      <c r="AH41" s="20" t="e">
        <f t="shared" si="11"/>
        <v>#NUM!</v>
      </c>
    </row>
    <row r="42" spans="1:35" ht="12.75" hidden="1">
      <c r="A42" s="1">
        <v>21</v>
      </c>
      <c r="B42" s="13"/>
      <c r="C42" s="41"/>
      <c r="D42" s="14"/>
      <c r="E42" s="15"/>
      <c r="F42" s="69"/>
      <c r="G42" s="42"/>
      <c r="H42" s="15"/>
      <c r="I42" s="68"/>
      <c r="J42" s="17"/>
      <c r="K42" s="45"/>
      <c r="L42" s="68"/>
      <c r="M42" s="17"/>
      <c r="N42" s="45"/>
      <c r="O42" s="68"/>
      <c r="P42" s="17"/>
      <c r="Q42" s="45"/>
      <c r="R42" s="68"/>
      <c r="S42" s="17"/>
      <c r="T42" s="45"/>
      <c r="U42" s="68"/>
      <c r="V42" s="17"/>
      <c r="W42" s="15"/>
      <c r="X42" s="69"/>
      <c r="Y42" s="42"/>
      <c r="Z42" s="15"/>
      <c r="AA42" s="68"/>
      <c r="AB42" s="17"/>
      <c r="AC42" s="18">
        <f t="shared" si="6"/>
        <v>0</v>
      </c>
      <c r="AD42" s="19" t="e">
        <f t="shared" si="12"/>
        <v>#NUM!</v>
      </c>
      <c r="AE42" s="19" t="e">
        <f t="shared" si="13"/>
        <v>#NUM!</v>
      </c>
      <c r="AF42" s="19" t="e">
        <f t="shared" si="9"/>
        <v>#NUM!</v>
      </c>
      <c r="AG42" s="19" t="e">
        <f t="shared" si="10"/>
        <v>#NUM!</v>
      </c>
      <c r="AH42" s="20" t="e">
        <f t="shared" si="11"/>
        <v>#NUM!</v>
      </c>
      <c r="AI42" s="21"/>
    </row>
    <row r="43" spans="1:34" ht="12.75" hidden="1">
      <c r="A43" s="1">
        <v>22</v>
      </c>
      <c r="B43" s="13"/>
      <c r="C43" s="41"/>
      <c r="D43" s="14"/>
      <c r="E43" s="25"/>
      <c r="F43" s="26"/>
      <c r="G43" s="27"/>
      <c r="H43" s="25"/>
      <c r="I43" s="26"/>
      <c r="J43" s="27"/>
      <c r="K43" s="45"/>
      <c r="L43" s="68"/>
      <c r="M43" s="17"/>
      <c r="N43" s="45"/>
      <c r="O43" s="68"/>
      <c r="P43" s="17"/>
      <c r="Q43" s="45"/>
      <c r="R43" s="68"/>
      <c r="S43" s="17"/>
      <c r="T43" s="45"/>
      <c r="U43" s="68"/>
      <c r="V43" s="17"/>
      <c r="W43" s="15"/>
      <c r="X43" s="15"/>
      <c r="Y43" s="43"/>
      <c r="Z43" s="15"/>
      <c r="AA43" s="68"/>
      <c r="AB43" s="17"/>
      <c r="AC43" s="18">
        <f t="shared" si="6"/>
        <v>0</v>
      </c>
      <c r="AD43" s="19" t="e">
        <f t="shared" si="12"/>
        <v>#NUM!</v>
      </c>
      <c r="AE43" s="19" t="e">
        <f t="shared" si="13"/>
        <v>#NUM!</v>
      </c>
      <c r="AF43" s="19" t="e">
        <f t="shared" si="9"/>
        <v>#NUM!</v>
      </c>
      <c r="AG43" s="19" t="e">
        <f t="shared" si="10"/>
        <v>#NUM!</v>
      </c>
      <c r="AH43" s="20" t="e">
        <f t="shared" si="11"/>
        <v>#NUM!</v>
      </c>
    </row>
    <row r="44" spans="1:34" ht="12.75" hidden="1">
      <c r="A44" s="1">
        <v>23</v>
      </c>
      <c r="B44" s="13"/>
      <c r="C44" s="41"/>
      <c r="D44" s="14"/>
      <c r="E44" s="45"/>
      <c r="F44" s="68"/>
      <c r="G44" s="17"/>
      <c r="H44" s="45"/>
      <c r="I44" s="68"/>
      <c r="J44" s="17"/>
      <c r="K44" s="45"/>
      <c r="L44" s="68"/>
      <c r="M44" s="17"/>
      <c r="N44" s="15"/>
      <c r="O44" s="68"/>
      <c r="P44" s="17"/>
      <c r="Q44" s="15"/>
      <c r="R44" s="68"/>
      <c r="S44" s="17"/>
      <c r="T44" s="45"/>
      <c r="U44" s="68"/>
      <c r="V44" s="17"/>
      <c r="W44" s="15"/>
      <c r="X44" s="15"/>
      <c r="Y44" s="43"/>
      <c r="Z44" s="15"/>
      <c r="AA44" s="68"/>
      <c r="AB44" s="17"/>
      <c r="AC44" s="18">
        <f t="shared" si="6"/>
        <v>0</v>
      </c>
      <c r="AD44" s="19" t="e">
        <f t="shared" si="12"/>
        <v>#NUM!</v>
      </c>
      <c r="AE44" s="19" t="e">
        <f t="shared" si="13"/>
        <v>#NUM!</v>
      </c>
      <c r="AF44" s="19" t="e">
        <f t="shared" si="9"/>
        <v>#NUM!</v>
      </c>
      <c r="AG44" s="19" t="e">
        <f t="shared" si="10"/>
        <v>#NUM!</v>
      </c>
      <c r="AH44" s="20" t="e">
        <f t="shared" si="11"/>
        <v>#NUM!</v>
      </c>
    </row>
    <row r="45" spans="1:34" ht="12.75" hidden="1">
      <c r="A45" s="1">
        <v>24</v>
      </c>
      <c r="B45" s="13"/>
      <c r="C45" s="41"/>
      <c r="D45" s="14"/>
      <c r="E45" s="48"/>
      <c r="F45" s="26"/>
      <c r="G45" s="27"/>
      <c r="H45" s="45"/>
      <c r="I45" s="68"/>
      <c r="J45" s="17"/>
      <c r="K45" s="45"/>
      <c r="L45" s="68"/>
      <c r="M45" s="17"/>
      <c r="N45" s="45"/>
      <c r="O45" s="68"/>
      <c r="P45" s="17"/>
      <c r="Q45" s="45"/>
      <c r="R45" s="68"/>
      <c r="S45" s="17"/>
      <c r="T45" s="45"/>
      <c r="U45" s="68"/>
      <c r="V45" s="17"/>
      <c r="W45" s="15"/>
      <c r="X45" s="15"/>
      <c r="Y45" s="43"/>
      <c r="Z45" s="15"/>
      <c r="AA45" s="68"/>
      <c r="AB45" s="17"/>
      <c r="AC45" s="18">
        <f t="shared" si="6"/>
        <v>0</v>
      </c>
      <c r="AD45" s="19" t="e">
        <f t="shared" si="12"/>
        <v>#NUM!</v>
      </c>
      <c r="AE45" s="19" t="e">
        <f t="shared" si="13"/>
        <v>#NUM!</v>
      </c>
      <c r="AF45" s="19" t="e">
        <f t="shared" si="9"/>
        <v>#NUM!</v>
      </c>
      <c r="AG45" s="19" t="e">
        <f t="shared" si="10"/>
        <v>#NUM!</v>
      </c>
      <c r="AH45" s="20" t="e">
        <f t="shared" si="11"/>
        <v>#NUM!</v>
      </c>
    </row>
    <row r="46" spans="1:34" ht="12.75" hidden="1">
      <c r="A46" s="1">
        <v>25</v>
      </c>
      <c r="B46" s="13"/>
      <c r="C46" s="41"/>
      <c r="D46" s="14"/>
      <c r="E46" s="15"/>
      <c r="F46" s="68"/>
      <c r="G46" s="17"/>
      <c r="H46" s="48"/>
      <c r="I46" s="26"/>
      <c r="J46" s="27"/>
      <c r="K46" s="45"/>
      <c r="L46" s="68"/>
      <c r="M46" s="17"/>
      <c r="N46" s="45"/>
      <c r="O46" s="68"/>
      <c r="P46" s="17"/>
      <c r="Q46" s="45"/>
      <c r="R46" s="68"/>
      <c r="S46" s="17"/>
      <c r="T46" s="45"/>
      <c r="U46" s="68"/>
      <c r="V46" s="17"/>
      <c r="W46" s="15"/>
      <c r="X46" s="15"/>
      <c r="Y46" s="43"/>
      <c r="Z46" s="15"/>
      <c r="AA46" s="68"/>
      <c r="AB46" s="17"/>
      <c r="AC46" s="18">
        <f t="shared" si="6"/>
        <v>0</v>
      </c>
      <c r="AD46" s="19" t="e">
        <f t="shared" si="12"/>
        <v>#NUM!</v>
      </c>
      <c r="AE46" s="19" t="e">
        <f t="shared" si="13"/>
        <v>#NUM!</v>
      </c>
      <c r="AF46" s="19" t="e">
        <f t="shared" si="9"/>
        <v>#NUM!</v>
      </c>
      <c r="AG46" s="19" t="e">
        <f t="shared" si="10"/>
        <v>#NUM!</v>
      </c>
      <c r="AH46" s="20" t="e">
        <f t="shared" si="11"/>
        <v>#NUM!</v>
      </c>
    </row>
    <row r="47" spans="1:34" ht="12.75" hidden="1">
      <c r="A47" s="1">
        <v>26</v>
      </c>
      <c r="B47" s="13"/>
      <c r="C47" s="41"/>
      <c r="D47" s="14"/>
      <c r="E47" s="45"/>
      <c r="F47" s="68"/>
      <c r="G47" s="17"/>
      <c r="H47" s="48"/>
      <c r="I47" s="26"/>
      <c r="J47" s="27"/>
      <c r="K47" s="45"/>
      <c r="L47" s="68"/>
      <c r="M47" s="17"/>
      <c r="N47" s="45"/>
      <c r="O47" s="68"/>
      <c r="P47" s="17"/>
      <c r="Q47" s="45"/>
      <c r="R47" s="68"/>
      <c r="S47" s="17"/>
      <c r="T47" s="45"/>
      <c r="U47" s="68"/>
      <c r="V47" s="17"/>
      <c r="W47" s="15"/>
      <c r="X47" s="15"/>
      <c r="Y47" s="43"/>
      <c r="Z47" s="15"/>
      <c r="AA47" s="68"/>
      <c r="AB47" s="17"/>
      <c r="AC47" s="18">
        <f t="shared" si="6"/>
        <v>0</v>
      </c>
      <c r="AD47" s="19" t="e">
        <f t="shared" si="12"/>
        <v>#NUM!</v>
      </c>
      <c r="AE47" s="19" t="e">
        <f t="shared" si="13"/>
        <v>#NUM!</v>
      </c>
      <c r="AF47" s="19" t="e">
        <f t="shared" si="9"/>
        <v>#NUM!</v>
      </c>
      <c r="AG47" s="19" t="e">
        <f t="shared" si="10"/>
        <v>#NUM!</v>
      </c>
      <c r="AH47" s="20" t="e">
        <f t="shared" si="11"/>
        <v>#NUM!</v>
      </c>
    </row>
    <row r="48" spans="1:34" ht="12.75" hidden="1">
      <c r="A48" s="1">
        <v>27</v>
      </c>
      <c r="B48" s="13"/>
      <c r="C48" s="41"/>
      <c r="D48" s="22"/>
      <c r="E48" s="45"/>
      <c r="F48" s="68"/>
      <c r="G48" s="17"/>
      <c r="H48" s="45"/>
      <c r="I48" s="16"/>
      <c r="J48" s="17"/>
      <c r="K48" s="45"/>
      <c r="L48" s="68"/>
      <c r="M48" s="17"/>
      <c r="N48" s="45"/>
      <c r="O48" s="68"/>
      <c r="P48" s="17"/>
      <c r="Q48" s="45"/>
      <c r="R48" s="68"/>
      <c r="S48" s="17"/>
      <c r="T48" s="45"/>
      <c r="U48" s="68"/>
      <c r="V48" s="17"/>
      <c r="W48" s="15"/>
      <c r="X48" s="15"/>
      <c r="Y48" s="43"/>
      <c r="Z48" s="15"/>
      <c r="AA48" s="68"/>
      <c r="AB48" s="17"/>
      <c r="AC48" s="18">
        <f t="shared" si="6"/>
        <v>0</v>
      </c>
      <c r="AD48" s="19" t="e">
        <f t="shared" si="12"/>
        <v>#NUM!</v>
      </c>
      <c r="AE48" s="19" t="e">
        <f t="shared" si="13"/>
        <v>#NUM!</v>
      </c>
      <c r="AF48" s="19" t="e">
        <f t="shared" si="9"/>
        <v>#NUM!</v>
      </c>
      <c r="AG48" s="19" t="e">
        <f t="shared" si="10"/>
        <v>#NUM!</v>
      </c>
      <c r="AH48" s="20" t="e">
        <f t="shared" si="11"/>
        <v>#NUM!</v>
      </c>
    </row>
    <row r="49" spans="2:34" ht="12.75" hidden="1">
      <c r="B49" s="13"/>
      <c r="C49" s="41"/>
      <c r="D49" s="14"/>
      <c r="E49" s="15"/>
      <c r="F49" s="16"/>
      <c r="G49" s="17"/>
      <c r="H49" s="25"/>
      <c r="I49" s="26"/>
      <c r="J49" s="27"/>
      <c r="K49" s="25"/>
      <c r="L49" s="26"/>
      <c r="M49" s="27"/>
      <c r="N49" s="15"/>
      <c r="O49" s="68"/>
      <c r="P49" s="17"/>
      <c r="Q49" s="15"/>
      <c r="R49" s="68"/>
      <c r="S49" s="17"/>
      <c r="T49" s="15"/>
      <c r="U49" s="68"/>
      <c r="V49" s="17"/>
      <c r="W49" s="15"/>
      <c r="X49" s="68"/>
      <c r="Y49" s="17"/>
      <c r="Z49" s="16"/>
      <c r="AA49" s="68"/>
      <c r="AB49" s="17"/>
      <c r="AC49" s="18">
        <f t="shared" si="6"/>
        <v>0</v>
      </c>
      <c r="AD49" s="19" t="e">
        <f>SMALL(D49:AA49,2)</f>
        <v>#NUM!</v>
      </c>
      <c r="AE49" s="19" t="e">
        <f>SMALL(D49:AA49,3)</f>
        <v>#NUM!</v>
      </c>
      <c r="AF49" s="19" t="e">
        <f t="shared" si="9"/>
        <v>#NUM!</v>
      </c>
      <c r="AG49" s="19" t="e">
        <f t="shared" si="10"/>
        <v>#NUM!</v>
      </c>
      <c r="AH49" s="20" t="e">
        <f t="shared" si="11"/>
        <v>#NUM!</v>
      </c>
    </row>
    <row r="50" spans="2:34" ht="12.75" hidden="1">
      <c r="B50" s="13"/>
      <c r="C50" s="41"/>
      <c r="D50" s="14"/>
      <c r="E50" s="25"/>
      <c r="F50" s="26"/>
      <c r="G50" s="27"/>
      <c r="H50" s="25"/>
      <c r="I50" s="26"/>
      <c r="J50" s="27"/>
      <c r="K50" s="25"/>
      <c r="L50" s="26"/>
      <c r="M50" s="27"/>
      <c r="N50" s="15"/>
      <c r="O50" s="68"/>
      <c r="P50" s="17"/>
      <c r="Q50" s="15"/>
      <c r="R50" s="68"/>
      <c r="S50" s="17"/>
      <c r="T50" s="15"/>
      <c r="U50" s="68"/>
      <c r="V50" s="17"/>
      <c r="W50" s="15"/>
      <c r="X50" s="68"/>
      <c r="Y50" s="17"/>
      <c r="Z50" s="16"/>
      <c r="AA50" s="68"/>
      <c r="AB50" s="17"/>
      <c r="AC50" s="18">
        <f t="shared" si="6"/>
        <v>0</v>
      </c>
      <c r="AD50" s="19" t="e">
        <f>SMALL(D50:AA50,2)</f>
        <v>#NUM!</v>
      </c>
      <c r="AE50" s="19" t="e">
        <f>SMALL(D50:AA50,3)</f>
        <v>#NUM!</v>
      </c>
      <c r="AF50" s="19" t="e">
        <f t="shared" si="9"/>
        <v>#NUM!</v>
      </c>
      <c r="AG50" s="19" t="e">
        <f t="shared" si="10"/>
        <v>#NUM!</v>
      </c>
      <c r="AH50" s="20" t="e">
        <f t="shared" si="11"/>
        <v>#NUM!</v>
      </c>
    </row>
    <row r="51" spans="2:34" ht="12.75" hidden="1">
      <c r="B51" s="13"/>
      <c r="C51" s="41"/>
      <c r="D51" s="14"/>
      <c r="E51" s="25"/>
      <c r="F51" s="26"/>
      <c r="G51" s="27"/>
      <c r="H51" s="25"/>
      <c r="I51" s="26"/>
      <c r="J51" s="27"/>
      <c r="K51" s="25"/>
      <c r="L51" s="26"/>
      <c r="M51" s="27"/>
      <c r="N51" s="15"/>
      <c r="O51" s="68"/>
      <c r="P51" s="17"/>
      <c r="Q51" s="15"/>
      <c r="R51" s="68"/>
      <c r="S51" s="17"/>
      <c r="T51" s="15"/>
      <c r="U51" s="68"/>
      <c r="V51" s="17"/>
      <c r="W51" s="15"/>
      <c r="X51" s="68"/>
      <c r="Y51" s="17"/>
      <c r="Z51" s="16"/>
      <c r="AA51" s="68"/>
      <c r="AB51" s="17"/>
      <c r="AC51" s="18">
        <f t="shared" si="6"/>
        <v>0</v>
      </c>
      <c r="AD51" s="19" t="e">
        <f>SMALL(D51:AA51,2)</f>
        <v>#NUM!</v>
      </c>
      <c r="AE51" s="19" t="e">
        <f>SMALL(D51:AA51,3)</f>
        <v>#NUM!</v>
      </c>
      <c r="AF51" s="19" t="e">
        <f t="shared" si="9"/>
        <v>#NUM!</v>
      </c>
      <c r="AG51" s="19" t="e">
        <f t="shared" si="10"/>
        <v>#NUM!</v>
      </c>
      <c r="AH51" s="20" t="e">
        <f t="shared" si="11"/>
        <v>#NUM!</v>
      </c>
    </row>
    <row r="52" spans="5:34" ht="12.75">
      <c r="E52" s="186">
        <v>18</v>
      </c>
      <c r="F52" s="186"/>
      <c r="G52" s="186"/>
      <c r="H52" s="186">
        <v>17</v>
      </c>
      <c r="I52" s="186"/>
      <c r="J52" s="186"/>
      <c r="K52" s="186">
        <v>17</v>
      </c>
      <c r="L52" s="186"/>
      <c r="M52" s="186"/>
      <c r="N52" s="186">
        <v>17</v>
      </c>
      <c r="O52" s="186"/>
      <c r="P52" s="186"/>
      <c r="Q52" s="186">
        <v>15</v>
      </c>
      <c r="R52" s="186"/>
      <c r="S52" s="186"/>
      <c r="T52" s="186">
        <v>15</v>
      </c>
      <c r="U52" s="186"/>
      <c r="V52" s="186"/>
      <c r="W52" s="186">
        <v>16</v>
      </c>
      <c r="X52" s="186"/>
      <c r="Y52" s="186"/>
      <c r="Z52" s="186">
        <v>12</v>
      </c>
      <c r="AA52" s="186"/>
      <c r="AB52" s="186"/>
      <c r="AC52" s="24"/>
      <c r="AD52" s="24"/>
      <c r="AE52" s="24"/>
      <c r="AF52" s="24"/>
      <c r="AG52" s="24"/>
      <c r="AH52" s="4">
        <f>AVERAGE(E52:AB52)</f>
        <v>15.875</v>
      </c>
    </row>
  </sheetData>
  <sheetProtection/>
  <mergeCells count="34">
    <mergeCell ref="C4:C6"/>
    <mergeCell ref="W5:Y5"/>
    <mergeCell ref="E4:G4"/>
    <mergeCell ref="AG4:AG6"/>
    <mergeCell ref="H4:J4"/>
    <mergeCell ref="Q5:S5"/>
    <mergeCell ref="W4:Y4"/>
    <mergeCell ref="AE4:AE6"/>
    <mergeCell ref="Z4:AB4"/>
    <mergeCell ref="B1:AC2"/>
    <mergeCell ref="B3:AH3"/>
    <mergeCell ref="B4:B6"/>
    <mergeCell ref="D4:D6"/>
    <mergeCell ref="K5:M5"/>
    <mergeCell ref="K4:M4"/>
    <mergeCell ref="AD4:AD6"/>
    <mergeCell ref="N4:P4"/>
    <mergeCell ref="N5:P5"/>
    <mergeCell ref="AH4:AH6"/>
    <mergeCell ref="W52:Y52"/>
    <mergeCell ref="Q52:S52"/>
    <mergeCell ref="AC4:AC6"/>
    <mergeCell ref="Q4:S4"/>
    <mergeCell ref="T4:V4"/>
    <mergeCell ref="T5:V5"/>
    <mergeCell ref="T52:V52"/>
    <mergeCell ref="Z5:AB5"/>
    <mergeCell ref="Z52:AB52"/>
    <mergeCell ref="N52:P52"/>
    <mergeCell ref="H5:J5"/>
    <mergeCell ref="E5:G5"/>
    <mergeCell ref="K52:M52"/>
    <mergeCell ref="E52:G52"/>
    <mergeCell ref="H52:J52"/>
  </mergeCells>
  <printOptions/>
  <pageMargins left="0.35433070866141736" right="0.35433070866141736" top="0.3937007874015748" bottom="0.984251968503937" header="0.5118110236220472" footer="0.5118110236220472"/>
  <pageSetup horizontalDpi="600" verticalDpi="600" orientation="landscape" paperSize="9" r:id="rId1"/>
  <headerFooter alignWithMargins="0">
    <oddFooter>&amp;L&amp;D
&amp;T&amp;CMotorsport SA
011 466 2440&amp;RPage 1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I56"/>
  <sheetViews>
    <sheetView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C7" sqref="AC7"/>
    </sheetView>
  </sheetViews>
  <sheetFormatPr defaultColWidth="9.140625" defaultRowHeight="12.75"/>
  <cols>
    <col min="1" max="1" width="3.00390625" style="1" bestFit="1" customWidth="1"/>
    <col min="2" max="2" width="18.140625" style="3" customWidth="1"/>
    <col min="3" max="3" width="7.28125" style="3" customWidth="1"/>
    <col min="4" max="4" width="5.8515625" style="23" customWidth="1"/>
    <col min="5" max="28" width="4.7109375" style="4" customWidth="1"/>
    <col min="29" max="29" width="5.8515625" style="4" customWidth="1"/>
    <col min="30" max="30" width="5.140625" style="4" customWidth="1"/>
    <col min="31" max="31" width="4.7109375" style="4" customWidth="1"/>
    <col min="32" max="33" width="6.28125" style="4" customWidth="1"/>
    <col min="34" max="34" width="8.421875" style="4" customWidth="1"/>
    <col min="35" max="16384" width="9.140625" style="3" customWidth="1"/>
  </cols>
  <sheetData>
    <row r="1" spans="2:35" ht="31.5" customHeight="1">
      <c r="B1" s="196" t="s">
        <v>207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2"/>
      <c r="AE1" s="2"/>
      <c r="AF1" s="2"/>
      <c r="AG1" s="2"/>
      <c r="AH1" s="2"/>
      <c r="AI1" s="2"/>
    </row>
    <row r="2" spans="2:29" ht="12.7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2:34" ht="12.75">
      <c r="B3" s="197" t="s">
        <v>10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</row>
    <row r="4" spans="1:34" s="6" customFormat="1" ht="12.75">
      <c r="A4" s="5"/>
      <c r="B4" s="198" t="s">
        <v>0</v>
      </c>
      <c r="C4" s="198" t="s">
        <v>34</v>
      </c>
      <c r="D4" s="200" t="s">
        <v>4</v>
      </c>
      <c r="E4" s="193" t="s">
        <v>24</v>
      </c>
      <c r="F4" s="194"/>
      <c r="G4" s="195"/>
      <c r="H4" s="193" t="s">
        <v>234</v>
      </c>
      <c r="I4" s="194"/>
      <c r="J4" s="195"/>
      <c r="K4" s="193" t="s">
        <v>24</v>
      </c>
      <c r="L4" s="194"/>
      <c r="M4" s="195"/>
      <c r="N4" s="193" t="s">
        <v>234</v>
      </c>
      <c r="O4" s="194"/>
      <c r="P4" s="195"/>
      <c r="Q4" s="193" t="s">
        <v>24</v>
      </c>
      <c r="R4" s="194"/>
      <c r="S4" s="195"/>
      <c r="T4" s="193" t="s">
        <v>234</v>
      </c>
      <c r="U4" s="194"/>
      <c r="V4" s="195"/>
      <c r="W4" s="193" t="s">
        <v>24</v>
      </c>
      <c r="X4" s="194"/>
      <c r="Y4" s="194"/>
      <c r="Z4" s="193" t="s">
        <v>234</v>
      </c>
      <c r="AA4" s="194"/>
      <c r="AB4" s="195"/>
      <c r="AC4" s="190" t="s">
        <v>7</v>
      </c>
      <c r="AD4" s="201" t="s">
        <v>5</v>
      </c>
      <c r="AE4" s="201" t="s">
        <v>6</v>
      </c>
      <c r="AF4" s="57"/>
      <c r="AG4" s="209" t="s">
        <v>8</v>
      </c>
      <c r="AH4" s="204" t="s">
        <v>9</v>
      </c>
    </row>
    <row r="5" spans="1:34" s="8" customFormat="1" ht="12.75">
      <c r="A5" s="7"/>
      <c r="B5" s="199"/>
      <c r="C5" s="207"/>
      <c r="D5" s="199"/>
      <c r="E5" s="187">
        <v>42413</v>
      </c>
      <c r="F5" s="188"/>
      <c r="G5" s="189"/>
      <c r="H5" s="187">
        <v>42448</v>
      </c>
      <c r="I5" s="188"/>
      <c r="J5" s="189"/>
      <c r="K5" s="187">
        <v>42504</v>
      </c>
      <c r="L5" s="188"/>
      <c r="M5" s="189"/>
      <c r="N5" s="187">
        <v>42553</v>
      </c>
      <c r="O5" s="188"/>
      <c r="P5" s="189"/>
      <c r="Q5" s="187">
        <v>42588</v>
      </c>
      <c r="R5" s="188"/>
      <c r="S5" s="189"/>
      <c r="T5" s="187">
        <v>42623</v>
      </c>
      <c r="U5" s="188"/>
      <c r="V5" s="189"/>
      <c r="W5" s="187">
        <v>42637</v>
      </c>
      <c r="X5" s="188"/>
      <c r="Y5" s="188"/>
      <c r="Z5" s="187">
        <v>42679</v>
      </c>
      <c r="AA5" s="188"/>
      <c r="AB5" s="189"/>
      <c r="AC5" s="191"/>
      <c r="AD5" s="202"/>
      <c r="AE5" s="202"/>
      <c r="AF5" s="58"/>
      <c r="AG5" s="210"/>
      <c r="AH5" s="205"/>
    </row>
    <row r="6" spans="1:34" s="12" customFormat="1" ht="20.25" customHeight="1">
      <c r="A6" s="1"/>
      <c r="B6" s="199"/>
      <c r="C6" s="208"/>
      <c r="D6" s="199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10" t="s">
        <v>2</v>
      </c>
      <c r="P6" s="11" t="s">
        <v>3</v>
      </c>
      <c r="Q6" s="9" t="s">
        <v>1</v>
      </c>
      <c r="R6" s="10" t="s">
        <v>2</v>
      </c>
      <c r="S6" s="11" t="s">
        <v>3</v>
      </c>
      <c r="T6" s="10" t="s">
        <v>1</v>
      </c>
      <c r="U6" s="10" t="s">
        <v>2</v>
      </c>
      <c r="V6" s="10" t="s">
        <v>3</v>
      </c>
      <c r="W6" s="9" t="s">
        <v>1</v>
      </c>
      <c r="X6" s="10" t="s">
        <v>2</v>
      </c>
      <c r="Y6" s="11" t="s">
        <v>3</v>
      </c>
      <c r="Z6" s="54" t="s">
        <v>1</v>
      </c>
      <c r="AA6" s="54" t="s">
        <v>2</v>
      </c>
      <c r="AB6" s="54" t="s">
        <v>3</v>
      </c>
      <c r="AC6" s="192"/>
      <c r="AD6" s="203"/>
      <c r="AE6" s="203"/>
      <c r="AF6" s="59" t="s">
        <v>53</v>
      </c>
      <c r="AG6" s="211"/>
      <c r="AH6" s="206"/>
    </row>
    <row r="7" spans="1:34" s="81" customFormat="1" ht="12.75">
      <c r="A7" s="72">
        <v>1</v>
      </c>
      <c r="B7" s="13" t="s">
        <v>64</v>
      </c>
      <c r="C7" s="40" t="s">
        <v>63</v>
      </c>
      <c r="D7" s="14">
        <v>3</v>
      </c>
      <c r="E7" s="25">
        <v>32</v>
      </c>
      <c r="F7" s="26">
        <v>30</v>
      </c>
      <c r="G7" s="27">
        <v>29</v>
      </c>
      <c r="H7" s="25">
        <v>32</v>
      </c>
      <c r="I7" s="26">
        <v>32</v>
      </c>
      <c r="J7" s="27">
        <v>32</v>
      </c>
      <c r="K7" s="25">
        <v>32</v>
      </c>
      <c r="L7" s="26">
        <v>30</v>
      </c>
      <c r="M7" s="27">
        <v>35</v>
      </c>
      <c r="N7" s="112">
        <v>35</v>
      </c>
      <c r="O7" s="68">
        <v>32</v>
      </c>
      <c r="P7" s="17">
        <v>30</v>
      </c>
      <c r="Q7" s="112">
        <v>32</v>
      </c>
      <c r="R7" s="68">
        <v>30</v>
      </c>
      <c r="S7" s="17">
        <v>30</v>
      </c>
      <c r="T7" s="113">
        <v>32</v>
      </c>
      <c r="U7" s="68">
        <v>29</v>
      </c>
      <c r="V7" s="16">
        <v>30</v>
      </c>
      <c r="W7" s="112">
        <v>56</v>
      </c>
      <c r="X7" s="68">
        <v>70</v>
      </c>
      <c r="Y7" s="17">
        <v>60</v>
      </c>
      <c r="Z7" s="113">
        <v>70</v>
      </c>
      <c r="AA7" s="68">
        <v>70</v>
      </c>
      <c r="AB7" s="17">
        <v>70</v>
      </c>
      <c r="AC7" s="18">
        <f aca="true" t="shared" si="0" ref="AC7:AC38">SUM(E7:AB7)</f>
        <v>960</v>
      </c>
      <c r="AD7" s="19">
        <f aca="true" t="shared" si="1" ref="AD7:AD38">SMALL(E7:AB7,1)</f>
        <v>29</v>
      </c>
      <c r="AE7" s="19">
        <f aca="true" t="shared" si="2" ref="AE7:AE38">SMALL(E7:AB7,2)</f>
        <v>29</v>
      </c>
      <c r="AF7" s="19">
        <f aca="true" t="shared" si="3" ref="AF7:AF34">SMALL(E7:AB7,3)</f>
        <v>30</v>
      </c>
      <c r="AG7" s="19">
        <f aca="true" t="shared" si="4" ref="AG7:AG38">SUM(AD7:AF7)</f>
        <v>88</v>
      </c>
      <c r="AH7" s="20">
        <f aca="true" t="shared" si="5" ref="AH7:AH38">AC7-AG7</f>
        <v>872</v>
      </c>
    </row>
    <row r="8" spans="1:35" ht="12.75">
      <c r="A8" s="1">
        <v>2</v>
      </c>
      <c r="B8" s="13" t="s">
        <v>97</v>
      </c>
      <c r="C8" s="40" t="s">
        <v>98</v>
      </c>
      <c r="D8" s="14">
        <v>61</v>
      </c>
      <c r="E8" s="25">
        <v>30</v>
      </c>
      <c r="F8" s="26">
        <v>29</v>
      </c>
      <c r="G8" s="27">
        <v>35</v>
      </c>
      <c r="H8" s="25">
        <v>35</v>
      </c>
      <c r="I8" s="26">
        <v>35</v>
      </c>
      <c r="J8" s="27">
        <v>35</v>
      </c>
      <c r="K8" s="25">
        <v>35</v>
      </c>
      <c r="L8" s="26">
        <v>32</v>
      </c>
      <c r="M8" s="27">
        <v>32</v>
      </c>
      <c r="N8" s="113">
        <v>27</v>
      </c>
      <c r="O8" s="68">
        <v>27</v>
      </c>
      <c r="P8" s="17">
        <v>27</v>
      </c>
      <c r="Q8" s="113">
        <v>35</v>
      </c>
      <c r="R8" s="68">
        <v>35</v>
      </c>
      <c r="S8" s="17">
        <v>35</v>
      </c>
      <c r="T8" s="112">
        <v>35</v>
      </c>
      <c r="U8" s="68">
        <v>30</v>
      </c>
      <c r="V8" s="16">
        <v>32</v>
      </c>
      <c r="W8" s="113">
        <v>60</v>
      </c>
      <c r="X8" s="68">
        <v>60</v>
      </c>
      <c r="Y8" s="17">
        <v>54</v>
      </c>
      <c r="Z8" s="113">
        <v>64</v>
      </c>
      <c r="AA8" s="68">
        <v>56</v>
      </c>
      <c r="AB8" s="17">
        <v>60</v>
      </c>
      <c r="AC8" s="18">
        <f t="shared" si="0"/>
        <v>935</v>
      </c>
      <c r="AD8" s="19">
        <f t="shared" si="1"/>
        <v>27</v>
      </c>
      <c r="AE8" s="19">
        <f t="shared" si="2"/>
        <v>27</v>
      </c>
      <c r="AF8" s="19">
        <f t="shared" si="3"/>
        <v>27</v>
      </c>
      <c r="AG8" s="19">
        <f t="shared" si="4"/>
        <v>81</v>
      </c>
      <c r="AH8" s="20">
        <f t="shared" si="5"/>
        <v>854</v>
      </c>
      <c r="AI8" s="21"/>
    </row>
    <row r="9" spans="1:34" ht="12.75">
      <c r="A9" s="1">
        <v>3</v>
      </c>
      <c r="B9" s="13" t="s">
        <v>19</v>
      </c>
      <c r="C9" s="40" t="s">
        <v>62</v>
      </c>
      <c r="D9" s="14">
        <v>12</v>
      </c>
      <c r="E9" s="48">
        <v>27</v>
      </c>
      <c r="F9" s="26">
        <v>26</v>
      </c>
      <c r="G9" s="27">
        <v>26</v>
      </c>
      <c r="H9" s="48">
        <v>16</v>
      </c>
      <c r="I9" s="26">
        <v>26</v>
      </c>
      <c r="J9" s="27">
        <v>26</v>
      </c>
      <c r="K9" s="25">
        <v>27</v>
      </c>
      <c r="L9" s="26">
        <v>35</v>
      </c>
      <c r="M9" s="27">
        <v>30</v>
      </c>
      <c r="N9" s="112">
        <v>28</v>
      </c>
      <c r="O9" s="68">
        <v>30</v>
      </c>
      <c r="P9" s="17">
        <v>26</v>
      </c>
      <c r="Q9" s="112">
        <v>19</v>
      </c>
      <c r="R9" s="68">
        <v>29</v>
      </c>
      <c r="S9" s="17">
        <v>32</v>
      </c>
      <c r="T9" s="113">
        <v>27</v>
      </c>
      <c r="U9" s="68">
        <v>27</v>
      </c>
      <c r="V9" s="16">
        <v>22</v>
      </c>
      <c r="W9" s="112">
        <v>70</v>
      </c>
      <c r="X9" s="68">
        <v>58</v>
      </c>
      <c r="Y9" s="17">
        <v>64</v>
      </c>
      <c r="Z9" s="113">
        <v>58</v>
      </c>
      <c r="AA9" s="68">
        <v>60</v>
      </c>
      <c r="AB9" s="17">
        <v>64</v>
      </c>
      <c r="AC9" s="18">
        <f t="shared" si="0"/>
        <v>853</v>
      </c>
      <c r="AD9" s="19">
        <f t="shared" si="1"/>
        <v>16</v>
      </c>
      <c r="AE9" s="19">
        <f t="shared" si="2"/>
        <v>19</v>
      </c>
      <c r="AF9" s="19">
        <f t="shared" si="3"/>
        <v>22</v>
      </c>
      <c r="AG9" s="19">
        <f t="shared" si="4"/>
        <v>57</v>
      </c>
      <c r="AH9" s="20">
        <f t="shared" si="5"/>
        <v>796</v>
      </c>
    </row>
    <row r="10" spans="1:34" ht="12.75">
      <c r="A10" s="1">
        <v>4</v>
      </c>
      <c r="B10" s="13" t="s">
        <v>22</v>
      </c>
      <c r="C10" s="40" t="s">
        <v>37</v>
      </c>
      <c r="D10" s="14">
        <v>19</v>
      </c>
      <c r="E10" s="25">
        <v>35</v>
      </c>
      <c r="F10" s="26">
        <v>35</v>
      </c>
      <c r="G10" s="27">
        <v>14</v>
      </c>
      <c r="H10" s="25">
        <v>15</v>
      </c>
      <c r="I10" s="28">
        <v>30</v>
      </c>
      <c r="J10" s="32">
        <v>12</v>
      </c>
      <c r="K10" s="25">
        <v>24</v>
      </c>
      <c r="L10" s="26">
        <v>28</v>
      </c>
      <c r="M10" s="27">
        <v>29</v>
      </c>
      <c r="N10" s="112">
        <v>30</v>
      </c>
      <c r="O10" s="68">
        <v>35</v>
      </c>
      <c r="P10" s="17">
        <v>32</v>
      </c>
      <c r="Q10" s="112">
        <v>30</v>
      </c>
      <c r="R10" s="68">
        <v>32</v>
      </c>
      <c r="S10" s="17">
        <v>23</v>
      </c>
      <c r="T10" s="112">
        <v>28</v>
      </c>
      <c r="U10" s="68">
        <v>28</v>
      </c>
      <c r="V10" s="16">
        <v>27</v>
      </c>
      <c r="W10" s="112">
        <v>58</v>
      </c>
      <c r="X10" s="68">
        <v>52</v>
      </c>
      <c r="Y10" s="17">
        <v>52</v>
      </c>
      <c r="Z10" s="113">
        <v>52</v>
      </c>
      <c r="AA10" s="68">
        <v>64</v>
      </c>
      <c r="AB10" s="17">
        <v>58</v>
      </c>
      <c r="AC10" s="18">
        <f t="shared" si="0"/>
        <v>823</v>
      </c>
      <c r="AD10" s="19">
        <f t="shared" si="1"/>
        <v>12</v>
      </c>
      <c r="AE10" s="19">
        <f t="shared" si="2"/>
        <v>14</v>
      </c>
      <c r="AF10" s="19">
        <f t="shared" si="3"/>
        <v>15</v>
      </c>
      <c r="AG10" s="19">
        <f t="shared" si="4"/>
        <v>41</v>
      </c>
      <c r="AH10" s="20">
        <f t="shared" si="5"/>
        <v>782</v>
      </c>
    </row>
    <row r="11" spans="1:34" ht="12.75">
      <c r="A11" s="1">
        <v>5</v>
      </c>
      <c r="B11" s="13" t="s">
        <v>20</v>
      </c>
      <c r="C11" s="40" t="s">
        <v>36</v>
      </c>
      <c r="D11" s="14">
        <v>23</v>
      </c>
      <c r="E11" s="48">
        <v>29</v>
      </c>
      <c r="F11" s="26">
        <v>27</v>
      </c>
      <c r="G11" s="27">
        <v>28</v>
      </c>
      <c r="H11" s="48">
        <v>30</v>
      </c>
      <c r="I11" s="26">
        <v>29</v>
      </c>
      <c r="J11" s="27">
        <v>28</v>
      </c>
      <c r="K11" s="48">
        <v>12</v>
      </c>
      <c r="L11" s="26">
        <v>25</v>
      </c>
      <c r="M11" s="27">
        <v>26</v>
      </c>
      <c r="N11" s="113">
        <v>24</v>
      </c>
      <c r="O11" s="68">
        <v>26</v>
      </c>
      <c r="P11" s="17">
        <v>21</v>
      </c>
      <c r="Q11" s="113">
        <v>26</v>
      </c>
      <c r="R11" s="68">
        <v>23</v>
      </c>
      <c r="S11" s="17">
        <v>29</v>
      </c>
      <c r="T11" s="112">
        <v>30</v>
      </c>
      <c r="U11" s="68">
        <v>32</v>
      </c>
      <c r="V11" s="16">
        <v>29</v>
      </c>
      <c r="W11" s="112">
        <v>64</v>
      </c>
      <c r="X11" s="68">
        <v>64</v>
      </c>
      <c r="Y11" s="17">
        <v>58</v>
      </c>
      <c r="Z11" s="113">
        <v>60</v>
      </c>
      <c r="AA11" s="68">
        <v>58</v>
      </c>
      <c r="AB11" s="17">
        <v>56</v>
      </c>
      <c r="AC11" s="18">
        <f t="shared" si="0"/>
        <v>834</v>
      </c>
      <c r="AD11" s="19">
        <f t="shared" si="1"/>
        <v>12</v>
      </c>
      <c r="AE11" s="19">
        <f t="shared" si="2"/>
        <v>21</v>
      </c>
      <c r="AF11" s="19">
        <f t="shared" si="3"/>
        <v>23</v>
      </c>
      <c r="AG11" s="19">
        <f t="shared" si="4"/>
        <v>56</v>
      </c>
      <c r="AH11" s="20">
        <f t="shared" si="5"/>
        <v>778</v>
      </c>
    </row>
    <row r="12" spans="1:34" ht="12.75">
      <c r="A12" s="1">
        <v>6</v>
      </c>
      <c r="B12" s="13" t="s">
        <v>39</v>
      </c>
      <c r="C12" s="40" t="s">
        <v>40</v>
      </c>
      <c r="D12" s="14">
        <v>42</v>
      </c>
      <c r="E12" s="25">
        <v>23</v>
      </c>
      <c r="F12" s="26">
        <v>16</v>
      </c>
      <c r="G12" s="27">
        <v>25</v>
      </c>
      <c r="H12" s="25">
        <v>27</v>
      </c>
      <c r="I12" s="26">
        <v>25</v>
      </c>
      <c r="J12" s="27">
        <v>30</v>
      </c>
      <c r="K12" s="48">
        <v>30</v>
      </c>
      <c r="L12" s="26">
        <v>29</v>
      </c>
      <c r="M12" s="27">
        <v>28</v>
      </c>
      <c r="N12" s="48">
        <v>20</v>
      </c>
      <c r="O12" s="26">
        <v>21</v>
      </c>
      <c r="P12" s="27">
        <v>24</v>
      </c>
      <c r="Q12" s="113">
        <v>29</v>
      </c>
      <c r="R12" s="68">
        <v>27</v>
      </c>
      <c r="S12" s="17">
        <v>27</v>
      </c>
      <c r="T12" s="113">
        <v>29</v>
      </c>
      <c r="U12" s="68">
        <v>35</v>
      </c>
      <c r="V12" s="16">
        <v>35</v>
      </c>
      <c r="W12" s="112">
        <v>52</v>
      </c>
      <c r="X12" s="68">
        <v>56</v>
      </c>
      <c r="Y12" s="17">
        <v>56</v>
      </c>
      <c r="Z12" s="113">
        <v>54</v>
      </c>
      <c r="AA12" s="68">
        <v>54</v>
      </c>
      <c r="AB12" s="17">
        <v>52</v>
      </c>
      <c r="AC12" s="18">
        <f t="shared" si="0"/>
        <v>804</v>
      </c>
      <c r="AD12" s="19">
        <f t="shared" si="1"/>
        <v>16</v>
      </c>
      <c r="AE12" s="19">
        <f t="shared" si="2"/>
        <v>20</v>
      </c>
      <c r="AF12" s="19">
        <f t="shared" si="3"/>
        <v>21</v>
      </c>
      <c r="AG12" s="19">
        <f t="shared" si="4"/>
        <v>57</v>
      </c>
      <c r="AH12" s="20">
        <f t="shared" si="5"/>
        <v>747</v>
      </c>
    </row>
    <row r="13" spans="1:34" ht="12.75">
      <c r="A13" s="1">
        <v>7</v>
      </c>
      <c r="B13" s="13" t="s">
        <v>38</v>
      </c>
      <c r="C13" s="40" t="s">
        <v>65</v>
      </c>
      <c r="D13" s="14">
        <v>52</v>
      </c>
      <c r="E13" s="48">
        <v>28</v>
      </c>
      <c r="F13" s="26">
        <v>28</v>
      </c>
      <c r="G13" s="27">
        <v>30</v>
      </c>
      <c r="H13" s="25">
        <v>29</v>
      </c>
      <c r="I13" s="26">
        <v>27</v>
      </c>
      <c r="J13" s="27">
        <v>29</v>
      </c>
      <c r="K13" s="48">
        <v>29</v>
      </c>
      <c r="L13" s="26">
        <v>27</v>
      </c>
      <c r="M13" s="27">
        <v>27</v>
      </c>
      <c r="N13" s="112">
        <v>26</v>
      </c>
      <c r="O13" s="68">
        <v>22</v>
      </c>
      <c r="P13" s="17">
        <v>28</v>
      </c>
      <c r="Q13" s="113">
        <v>28</v>
      </c>
      <c r="R13" s="68">
        <v>28</v>
      </c>
      <c r="S13" s="17">
        <v>28</v>
      </c>
      <c r="T13" s="113">
        <v>26</v>
      </c>
      <c r="U13" s="68">
        <v>26</v>
      </c>
      <c r="V13" s="16">
        <v>26</v>
      </c>
      <c r="W13" s="112">
        <v>20</v>
      </c>
      <c r="X13" s="68">
        <v>40</v>
      </c>
      <c r="Y13" s="17">
        <v>50</v>
      </c>
      <c r="Z13" s="113">
        <v>46</v>
      </c>
      <c r="AA13" s="68">
        <v>50</v>
      </c>
      <c r="AB13" s="17">
        <v>46</v>
      </c>
      <c r="AC13" s="18">
        <f t="shared" si="0"/>
        <v>744</v>
      </c>
      <c r="AD13" s="19">
        <f t="shared" si="1"/>
        <v>20</v>
      </c>
      <c r="AE13" s="19">
        <f t="shared" si="2"/>
        <v>22</v>
      </c>
      <c r="AF13" s="19">
        <f t="shared" si="3"/>
        <v>26</v>
      </c>
      <c r="AG13" s="19">
        <f t="shared" si="4"/>
        <v>68</v>
      </c>
      <c r="AH13" s="20">
        <f t="shared" si="5"/>
        <v>676</v>
      </c>
    </row>
    <row r="14" spans="1:34" ht="12.75">
      <c r="A14" s="1">
        <v>8</v>
      </c>
      <c r="B14" s="13" t="s">
        <v>84</v>
      </c>
      <c r="C14" s="40" t="s">
        <v>85</v>
      </c>
      <c r="D14" s="14">
        <v>17</v>
      </c>
      <c r="E14" s="25">
        <v>25</v>
      </c>
      <c r="F14" s="26">
        <v>15</v>
      </c>
      <c r="G14" s="27">
        <v>27</v>
      </c>
      <c r="H14" s="25">
        <v>28</v>
      </c>
      <c r="I14" s="26">
        <v>23</v>
      </c>
      <c r="J14" s="27">
        <v>27</v>
      </c>
      <c r="K14" s="25">
        <v>26</v>
      </c>
      <c r="L14" s="26">
        <v>23</v>
      </c>
      <c r="M14" s="27">
        <v>17</v>
      </c>
      <c r="N14" s="112">
        <v>23</v>
      </c>
      <c r="O14" s="68">
        <v>25</v>
      </c>
      <c r="P14" s="17">
        <v>25</v>
      </c>
      <c r="Q14" s="112">
        <v>25</v>
      </c>
      <c r="R14" s="68">
        <v>25</v>
      </c>
      <c r="S14" s="17">
        <v>9</v>
      </c>
      <c r="T14" s="113">
        <v>25</v>
      </c>
      <c r="U14" s="68">
        <v>25</v>
      </c>
      <c r="V14" s="16">
        <v>28</v>
      </c>
      <c r="W14" s="112">
        <v>50</v>
      </c>
      <c r="X14" s="68">
        <v>48</v>
      </c>
      <c r="Y14" s="17">
        <v>26</v>
      </c>
      <c r="Z14" s="113">
        <v>56</v>
      </c>
      <c r="AA14" s="68">
        <v>52</v>
      </c>
      <c r="AB14" s="17">
        <v>42</v>
      </c>
      <c r="AC14" s="18">
        <f t="shared" si="0"/>
        <v>695</v>
      </c>
      <c r="AD14" s="19">
        <f t="shared" si="1"/>
        <v>9</v>
      </c>
      <c r="AE14" s="19">
        <f t="shared" si="2"/>
        <v>15</v>
      </c>
      <c r="AF14" s="19">
        <f t="shared" si="3"/>
        <v>17</v>
      </c>
      <c r="AG14" s="19">
        <f t="shared" si="4"/>
        <v>41</v>
      </c>
      <c r="AH14" s="20">
        <f t="shared" si="5"/>
        <v>654</v>
      </c>
    </row>
    <row r="15" spans="1:34" ht="12.75">
      <c r="A15" s="1">
        <v>9</v>
      </c>
      <c r="B15" s="13" t="s">
        <v>159</v>
      </c>
      <c r="C15" s="40" t="s">
        <v>160</v>
      </c>
      <c r="D15" s="14">
        <v>66</v>
      </c>
      <c r="E15" s="25">
        <v>24</v>
      </c>
      <c r="F15" s="26">
        <v>10</v>
      </c>
      <c r="G15" s="27">
        <v>23</v>
      </c>
      <c r="H15" s="25">
        <v>26</v>
      </c>
      <c r="I15" s="26">
        <v>28</v>
      </c>
      <c r="J15" s="27">
        <v>17</v>
      </c>
      <c r="K15" s="25">
        <v>25</v>
      </c>
      <c r="L15" s="26">
        <v>24</v>
      </c>
      <c r="M15" s="27">
        <v>25</v>
      </c>
      <c r="N15" s="112">
        <v>25</v>
      </c>
      <c r="O15" s="68">
        <v>14</v>
      </c>
      <c r="P15" s="17">
        <v>23</v>
      </c>
      <c r="Q15" s="112">
        <v>23</v>
      </c>
      <c r="R15" s="117">
        <v>16</v>
      </c>
      <c r="S15" s="17">
        <v>21</v>
      </c>
      <c r="T15" s="143">
        <v>0</v>
      </c>
      <c r="U15" s="144">
        <v>0</v>
      </c>
      <c r="V15" s="130">
        <v>0</v>
      </c>
      <c r="W15" s="112">
        <v>40</v>
      </c>
      <c r="X15" s="68">
        <v>42</v>
      </c>
      <c r="Y15" s="17">
        <v>48</v>
      </c>
      <c r="Z15" s="113">
        <v>48</v>
      </c>
      <c r="AA15" s="68">
        <v>48</v>
      </c>
      <c r="AB15" s="17">
        <v>54</v>
      </c>
      <c r="AC15" s="18">
        <f t="shared" si="0"/>
        <v>604</v>
      </c>
      <c r="AD15" s="19">
        <f t="shared" si="1"/>
        <v>0</v>
      </c>
      <c r="AE15" s="19">
        <f t="shared" si="2"/>
        <v>0</v>
      </c>
      <c r="AF15" s="19">
        <f t="shared" si="3"/>
        <v>0</v>
      </c>
      <c r="AG15" s="19">
        <f t="shared" si="4"/>
        <v>0</v>
      </c>
      <c r="AH15" s="20">
        <f t="shared" si="5"/>
        <v>604</v>
      </c>
    </row>
    <row r="16" spans="1:34" ht="12.75">
      <c r="A16" s="1">
        <v>10</v>
      </c>
      <c r="B16" s="13" t="s">
        <v>102</v>
      </c>
      <c r="C16" s="40" t="s">
        <v>135</v>
      </c>
      <c r="D16" s="14">
        <v>28</v>
      </c>
      <c r="E16" s="25">
        <v>21</v>
      </c>
      <c r="F16" s="26">
        <v>25</v>
      </c>
      <c r="G16" s="27">
        <v>22</v>
      </c>
      <c r="H16" s="25">
        <v>23</v>
      </c>
      <c r="I16" s="26">
        <v>15</v>
      </c>
      <c r="J16" s="27">
        <v>22</v>
      </c>
      <c r="K16" s="25">
        <v>19</v>
      </c>
      <c r="L16" s="26">
        <v>18</v>
      </c>
      <c r="M16" s="27">
        <v>19</v>
      </c>
      <c r="N16" s="112">
        <v>22</v>
      </c>
      <c r="O16" s="68">
        <v>20</v>
      </c>
      <c r="P16" s="17">
        <v>20</v>
      </c>
      <c r="Q16" s="112">
        <v>17</v>
      </c>
      <c r="R16" s="68">
        <v>21</v>
      </c>
      <c r="S16" s="17">
        <v>17</v>
      </c>
      <c r="T16" s="48">
        <v>17</v>
      </c>
      <c r="U16" s="26">
        <v>23</v>
      </c>
      <c r="V16" s="27">
        <v>21</v>
      </c>
      <c r="W16" s="112">
        <v>44</v>
      </c>
      <c r="X16" s="68">
        <v>46</v>
      </c>
      <c r="Y16" s="17">
        <v>22</v>
      </c>
      <c r="Z16" s="113">
        <v>38</v>
      </c>
      <c r="AA16" s="68">
        <v>44</v>
      </c>
      <c r="AB16" s="17">
        <v>34</v>
      </c>
      <c r="AC16" s="18">
        <f t="shared" si="0"/>
        <v>590</v>
      </c>
      <c r="AD16" s="19">
        <f t="shared" si="1"/>
        <v>15</v>
      </c>
      <c r="AE16" s="19">
        <f t="shared" si="2"/>
        <v>17</v>
      </c>
      <c r="AF16" s="19">
        <f t="shared" si="3"/>
        <v>17</v>
      </c>
      <c r="AG16" s="19">
        <f t="shared" si="4"/>
        <v>49</v>
      </c>
      <c r="AH16" s="20">
        <f t="shared" si="5"/>
        <v>541</v>
      </c>
    </row>
    <row r="17" spans="1:34" ht="12.75">
      <c r="A17" s="1">
        <v>11</v>
      </c>
      <c r="B17" s="13" t="s">
        <v>107</v>
      </c>
      <c r="C17" s="40" t="s">
        <v>212</v>
      </c>
      <c r="D17" s="14">
        <v>77</v>
      </c>
      <c r="E17" s="25">
        <v>20</v>
      </c>
      <c r="F17" s="26">
        <v>0</v>
      </c>
      <c r="G17" s="27">
        <v>17</v>
      </c>
      <c r="H17" s="25">
        <v>25</v>
      </c>
      <c r="I17" s="26">
        <v>22</v>
      </c>
      <c r="J17" s="27">
        <v>24</v>
      </c>
      <c r="K17" s="25">
        <v>18</v>
      </c>
      <c r="L17" s="26">
        <v>13</v>
      </c>
      <c r="M17" s="27">
        <v>11</v>
      </c>
      <c r="N17" s="113">
        <v>14</v>
      </c>
      <c r="O17" s="68">
        <v>0</v>
      </c>
      <c r="P17" s="17">
        <v>18</v>
      </c>
      <c r="Q17" s="112">
        <v>15</v>
      </c>
      <c r="R17" s="68">
        <v>24</v>
      </c>
      <c r="S17" s="17">
        <v>24</v>
      </c>
      <c r="T17" s="112">
        <v>24</v>
      </c>
      <c r="U17" s="68">
        <v>24</v>
      </c>
      <c r="V17" s="17">
        <v>25</v>
      </c>
      <c r="W17" s="112">
        <v>48</v>
      </c>
      <c r="X17" s="68">
        <v>26</v>
      </c>
      <c r="Y17" s="17">
        <v>40</v>
      </c>
      <c r="Z17" s="112">
        <v>40</v>
      </c>
      <c r="AA17" s="68">
        <v>40</v>
      </c>
      <c r="AB17" s="17">
        <v>40</v>
      </c>
      <c r="AC17" s="18">
        <f t="shared" si="0"/>
        <v>552</v>
      </c>
      <c r="AD17" s="19">
        <f t="shared" si="1"/>
        <v>0</v>
      </c>
      <c r="AE17" s="19">
        <f t="shared" si="2"/>
        <v>0</v>
      </c>
      <c r="AF17" s="19">
        <f t="shared" si="3"/>
        <v>11</v>
      </c>
      <c r="AG17" s="19">
        <f t="shared" si="4"/>
        <v>11</v>
      </c>
      <c r="AH17" s="20">
        <f t="shared" si="5"/>
        <v>541</v>
      </c>
    </row>
    <row r="18" spans="1:34" ht="12.75">
      <c r="A18" s="1">
        <v>12</v>
      </c>
      <c r="B18" s="13" t="s">
        <v>100</v>
      </c>
      <c r="C18" s="40" t="s">
        <v>101</v>
      </c>
      <c r="D18" s="14">
        <v>24</v>
      </c>
      <c r="E18" s="25">
        <v>22</v>
      </c>
      <c r="F18" s="26">
        <v>18</v>
      </c>
      <c r="G18" s="27">
        <v>15</v>
      </c>
      <c r="H18" s="25">
        <v>18</v>
      </c>
      <c r="I18" s="26">
        <v>19</v>
      </c>
      <c r="J18" s="27">
        <v>23</v>
      </c>
      <c r="K18" s="25">
        <v>21</v>
      </c>
      <c r="L18" s="26">
        <v>20</v>
      </c>
      <c r="M18" s="27">
        <v>20</v>
      </c>
      <c r="N18" s="112">
        <v>19</v>
      </c>
      <c r="O18" s="68">
        <v>23</v>
      </c>
      <c r="P18" s="17">
        <v>15</v>
      </c>
      <c r="Q18" s="112">
        <v>14</v>
      </c>
      <c r="R18" s="68">
        <v>9</v>
      </c>
      <c r="S18" s="17">
        <v>20</v>
      </c>
      <c r="T18" s="112">
        <v>20</v>
      </c>
      <c r="U18" s="68">
        <v>21</v>
      </c>
      <c r="V18" s="17">
        <v>23</v>
      </c>
      <c r="W18" s="112">
        <v>26</v>
      </c>
      <c r="X18" s="68">
        <v>36</v>
      </c>
      <c r="Y18" s="17">
        <v>34</v>
      </c>
      <c r="Z18" s="113">
        <v>42</v>
      </c>
      <c r="AA18" s="68">
        <v>42</v>
      </c>
      <c r="AB18" s="17">
        <v>48</v>
      </c>
      <c r="AC18" s="18">
        <f t="shared" si="0"/>
        <v>568</v>
      </c>
      <c r="AD18" s="19">
        <f t="shared" si="1"/>
        <v>9</v>
      </c>
      <c r="AE18" s="19">
        <f t="shared" si="2"/>
        <v>14</v>
      </c>
      <c r="AF18" s="19">
        <f t="shared" si="3"/>
        <v>15</v>
      </c>
      <c r="AG18" s="19">
        <f t="shared" si="4"/>
        <v>38</v>
      </c>
      <c r="AH18" s="20">
        <f t="shared" si="5"/>
        <v>530</v>
      </c>
    </row>
    <row r="19" spans="1:34" ht="12.75">
      <c r="A19" s="1">
        <v>13</v>
      </c>
      <c r="B19" s="13" t="s">
        <v>164</v>
      </c>
      <c r="C19" s="40" t="s">
        <v>165</v>
      </c>
      <c r="D19" s="14">
        <v>79</v>
      </c>
      <c r="E19" s="15">
        <v>17</v>
      </c>
      <c r="F19" s="117">
        <v>17</v>
      </c>
      <c r="G19" s="17">
        <v>18</v>
      </c>
      <c r="H19" s="25">
        <v>21</v>
      </c>
      <c r="I19" s="26">
        <v>18</v>
      </c>
      <c r="J19" s="27">
        <v>20</v>
      </c>
      <c r="K19" s="25">
        <v>14</v>
      </c>
      <c r="L19" s="26">
        <v>14</v>
      </c>
      <c r="M19" s="27">
        <v>18</v>
      </c>
      <c r="N19" s="48">
        <v>15</v>
      </c>
      <c r="O19" s="26">
        <v>17</v>
      </c>
      <c r="P19" s="27">
        <v>13</v>
      </c>
      <c r="Q19" s="113">
        <v>16</v>
      </c>
      <c r="R19" s="68">
        <v>19</v>
      </c>
      <c r="S19" s="17">
        <v>22</v>
      </c>
      <c r="T19" s="112">
        <v>19</v>
      </c>
      <c r="U19" s="117">
        <v>16</v>
      </c>
      <c r="V19" s="17">
        <v>16</v>
      </c>
      <c r="W19" s="113">
        <v>28</v>
      </c>
      <c r="X19" s="68">
        <v>28</v>
      </c>
      <c r="Y19" s="17">
        <v>24</v>
      </c>
      <c r="Z19" s="112">
        <v>32</v>
      </c>
      <c r="AA19" s="68">
        <v>38</v>
      </c>
      <c r="AB19" s="17">
        <v>38</v>
      </c>
      <c r="AC19" s="18">
        <f t="shared" si="0"/>
        <v>498</v>
      </c>
      <c r="AD19" s="19">
        <f t="shared" si="1"/>
        <v>13</v>
      </c>
      <c r="AE19" s="19">
        <f t="shared" si="2"/>
        <v>14</v>
      </c>
      <c r="AF19" s="19">
        <f t="shared" si="3"/>
        <v>14</v>
      </c>
      <c r="AG19" s="19">
        <f t="shared" si="4"/>
        <v>41</v>
      </c>
      <c r="AH19" s="20">
        <f t="shared" si="5"/>
        <v>457</v>
      </c>
    </row>
    <row r="20" spans="1:34" ht="12.75">
      <c r="A20" s="1">
        <v>14</v>
      </c>
      <c r="B20" s="13" t="s">
        <v>130</v>
      </c>
      <c r="C20" s="40" t="s">
        <v>136</v>
      </c>
      <c r="D20" s="14">
        <v>23</v>
      </c>
      <c r="E20" s="25">
        <v>26</v>
      </c>
      <c r="F20" s="26">
        <v>32</v>
      </c>
      <c r="G20" s="27">
        <v>32</v>
      </c>
      <c r="H20" s="143">
        <v>0</v>
      </c>
      <c r="I20" s="144">
        <v>0</v>
      </c>
      <c r="J20" s="130">
        <v>0</v>
      </c>
      <c r="K20" s="143">
        <v>0</v>
      </c>
      <c r="L20" s="144">
        <v>0</v>
      </c>
      <c r="M20" s="130">
        <v>0</v>
      </c>
      <c r="N20" s="48">
        <v>32</v>
      </c>
      <c r="O20" s="26">
        <v>28</v>
      </c>
      <c r="P20" s="27">
        <v>35</v>
      </c>
      <c r="Q20" s="112">
        <v>27</v>
      </c>
      <c r="R20" s="68">
        <v>26</v>
      </c>
      <c r="S20" s="17">
        <v>15</v>
      </c>
      <c r="T20" s="169">
        <v>0</v>
      </c>
      <c r="U20" s="165">
        <v>0</v>
      </c>
      <c r="V20" s="129">
        <v>0</v>
      </c>
      <c r="W20" s="113">
        <v>54</v>
      </c>
      <c r="X20" s="68">
        <v>54</v>
      </c>
      <c r="Y20" s="17">
        <v>70</v>
      </c>
      <c r="Z20" s="169">
        <v>0</v>
      </c>
      <c r="AA20" s="165">
        <v>0</v>
      </c>
      <c r="AB20" s="129">
        <v>0</v>
      </c>
      <c r="AC20" s="18">
        <f t="shared" si="0"/>
        <v>431</v>
      </c>
      <c r="AD20" s="19">
        <f t="shared" si="1"/>
        <v>0</v>
      </c>
      <c r="AE20" s="19">
        <f t="shared" si="2"/>
        <v>0</v>
      </c>
      <c r="AF20" s="19">
        <f t="shared" si="3"/>
        <v>0</v>
      </c>
      <c r="AG20" s="19">
        <f t="shared" si="4"/>
        <v>0</v>
      </c>
      <c r="AH20" s="20">
        <f t="shared" si="5"/>
        <v>431</v>
      </c>
    </row>
    <row r="21" spans="1:34" ht="12.75">
      <c r="A21" s="1">
        <v>15</v>
      </c>
      <c r="B21" s="13" t="s">
        <v>80</v>
      </c>
      <c r="C21" s="40" t="s">
        <v>81</v>
      </c>
      <c r="D21" s="14">
        <v>111</v>
      </c>
      <c r="E21" s="25">
        <v>9</v>
      </c>
      <c r="F21" s="26">
        <v>19</v>
      </c>
      <c r="G21" s="27">
        <v>19</v>
      </c>
      <c r="H21" s="143">
        <v>0</v>
      </c>
      <c r="I21" s="144">
        <v>0</v>
      </c>
      <c r="J21" s="130">
        <v>0</v>
      </c>
      <c r="K21" s="25">
        <v>17</v>
      </c>
      <c r="L21" s="26">
        <v>15</v>
      </c>
      <c r="M21" s="27">
        <v>16</v>
      </c>
      <c r="N21" s="25">
        <v>12</v>
      </c>
      <c r="O21" s="26">
        <v>16</v>
      </c>
      <c r="P21" s="27">
        <v>14</v>
      </c>
      <c r="Q21" s="112">
        <v>12</v>
      </c>
      <c r="R21" s="68">
        <v>14</v>
      </c>
      <c r="S21" s="17">
        <v>19</v>
      </c>
      <c r="T21" s="112">
        <v>16</v>
      </c>
      <c r="U21" s="68">
        <v>18</v>
      </c>
      <c r="V21" s="17">
        <v>19</v>
      </c>
      <c r="W21" s="112">
        <v>22</v>
      </c>
      <c r="X21" s="68">
        <v>24</v>
      </c>
      <c r="Y21" s="17">
        <v>32</v>
      </c>
      <c r="Z21" s="113">
        <v>36</v>
      </c>
      <c r="AA21" s="68">
        <v>36</v>
      </c>
      <c r="AB21" s="17">
        <v>32</v>
      </c>
      <c r="AC21" s="18">
        <f t="shared" si="0"/>
        <v>417</v>
      </c>
      <c r="AD21" s="19">
        <f t="shared" si="1"/>
        <v>0</v>
      </c>
      <c r="AE21" s="19">
        <f t="shared" si="2"/>
        <v>0</v>
      </c>
      <c r="AF21" s="19">
        <f t="shared" si="3"/>
        <v>0</v>
      </c>
      <c r="AG21" s="19">
        <f t="shared" si="4"/>
        <v>0</v>
      </c>
      <c r="AH21" s="20">
        <f t="shared" si="5"/>
        <v>417</v>
      </c>
    </row>
    <row r="22" spans="1:34" ht="12.75">
      <c r="A22" s="1">
        <v>16</v>
      </c>
      <c r="B22" s="13" t="s">
        <v>134</v>
      </c>
      <c r="C22" s="40" t="s">
        <v>133</v>
      </c>
      <c r="D22" s="14">
        <v>69</v>
      </c>
      <c r="E22" s="25">
        <v>14</v>
      </c>
      <c r="F22" s="26">
        <v>24</v>
      </c>
      <c r="G22" s="27">
        <v>24</v>
      </c>
      <c r="H22" s="25">
        <v>22</v>
      </c>
      <c r="I22" s="26">
        <v>20</v>
      </c>
      <c r="J22" s="27">
        <v>18</v>
      </c>
      <c r="K22" s="143">
        <v>0</v>
      </c>
      <c r="L22" s="144">
        <v>0</v>
      </c>
      <c r="M22" s="130">
        <v>0</v>
      </c>
      <c r="N22" s="25">
        <v>17</v>
      </c>
      <c r="O22" s="26">
        <v>13</v>
      </c>
      <c r="P22" s="27">
        <v>8</v>
      </c>
      <c r="Q22" s="112">
        <v>21</v>
      </c>
      <c r="R22" s="68">
        <v>20</v>
      </c>
      <c r="S22" s="17">
        <v>16</v>
      </c>
      <c r="T22" s="25">
        <v>22</v>
      </c>
      <c r="U22" s="26">
        <v>22</v>
      </c>
      <c r="V22" s="27">
        <v>20</v>
      </c>
      <c r="W22" s="112">
        <v>32</v>
      </c>
      <c r="X22" s="68">
        <v>34</v>
      </c>
      <c r="Y22" s="17">
        <v>36</v>
      </c>
      <c r="Z22" s="169">
        <v>0</v>
      </c>
      <c r="AA22" s="165">
        <v>0</v>
      </c>
      <c r="AB22" s="129">
        <v>0</v>
      </c>
      <c r="AC22" s="18">
        <f t="shared" si="0"/>
        <v>383</v>
      </c>
      <c r="AD22" s="19">
        <f t="shared" si="1"/>
        <v>0</v>
      </c>
      <c r="AE22" s="19">
        <f t="shared" si="2"/>
        <v>0</v>
      </c>
      <c r="AF22" s="19">
        <f t="shared" si="3"/>
        <v>0</v>
      </c>
      <c r="AG22" s="19">
        <f t="shared" si="4"/>
        <v>0</v>
      </c>
      <c r="AH22" s="20">
        <f t="shared" si="5"/>
        <v>383</v>
      </c>
    </row>
    <row r="23" spans="1:34" ht="12.75">
      <c r="A23" s="1">
        <v>17</v>
      </c>
      <c r="B23" s="13" t="s">
        <v>299</v>
      </c>
      <c r="C23" s="40" t="s">
        <v>300</v>
      </c>
      <c r="D23" s="14">
        <v>137</v>
      </c>
      <c r="E23" s="143">
        <v>0</v>
      </c>
      <c r="F23" s="144">
        <v>0</v>
      </c>
      <c r="G23" s="130">
        <v>0</v>
      </c>
      <c r="H23" s="146">
        <v>0</v>
      </c>
      <c r="I23" s="147">
        <v>0</v>
      </c>
      <c r="J23" s="129">
        <v>0</v>
      </c>
      <c r="K23" s="143">
        <v>0</v>
      </c>
      <c r="L23" s="144">
        <v>0</v>
      </c>
      <c r="M23" s="130">
        <v>0</v>
      </c>
      <c r="N23" s="25">
        <v>16</v>
      </c>
      <c r="O23" s="26">
        <v>18</v>
      </c>
      <c r="P23" s="27">
        <v>19</v>
      </c>
      <c r="Q23" s="112">
        <v>18</v>
      </c>
      <c r="R23" s="68">
        <v>22</v>
      </c>
      <c r="S23" s="17">
        <v>9</v>
      </c>
      <c r="T23" s="112">
        <v>21</v>
      </c>
      <c r="U23" s="68">
        <v>17</v>
      </c>
      <c r="V23" s="17">
        <v>15</v>
      </c>
      <c r="W23" s="48">
        <v>38</v>
      </c>
      <c r="X23" s="26">
        <v>38</v>
      </c>
      <c r="Y23" s="27">
        <v>44</v>
      </c>
      <c r="Z23" s="112">
        <v>30</v>
      </c>
      <c r="AA23" s="68">
        <v>34</v>
      </c>
      <c r="AB23" s="17">
        <v>44</v>
      </c>
      <c r="AC23" s="18">
        <f t="shared" si="0"/>
        <v>383</v>
      </c>
      <c r="AD23" s="19">
        <f t="shared" si="1"/>
        <v>0</v>
      </c>
      <c r="AE23" s="19">
        <f t="shared" si="2"/>
        <v>0</v>
      </c>
      <c r="AF23" s="19">
        <f t="shared" si="3"/>
        <v>0</v>
      </c>
      <c r="AG23" s="19">
        <f t="shared" si="4"/>
        <v>0</v>
      </c>
      <c r="AH23" s="20">
        <f t="shared" si="5"/>
        <v>383</v>
      </c>
    </row>
    <row r="24" spans="1:34" ht="12.75">
      <c r="A24" s="1">
        <v>18</v>
      </c>
      <c r="B24" s="13" t="s">
        <v>235</v>
      </c>
      <c r="C24" s="40" t="s">
        <v>236</v>
      </c>
      <c r="D24" s="14">
        <v>29</v>
      </c>
      <c r="E24" s="143">
        <v>0</v>
      </c>
      <c r="F24" s="144">
        <v>0</v>
      </c>
      <c r="G24" s="130">
        <v>0</v>
      </c>
      <c r="H24" s="25">
        <v>17</v>
      </c>
      <c r="I24" s="26">
        <v>24</v>
      </c>
      <c r="J24" s="27">
        <v>25</v>
      </c>
      <c r="K24" s="25">
        <v>28</v>
      </c>
      <c r="L24" s="26">
        <v>26</v>
      </c>
      <c r="M24" s="27">
        <v>24</v>
      </c>
      <c r="N24" s="143">
        <v>0</v>
      </c>
      <c r="O24" s="144">
        <v>0</v>
      </c>
      <c r="P24" s="130">
        <v>0</v>
      </c>
      <c r="Q24" s="169">
        <v>0</v>
      </c>
      <c r="R24" s="165">
        <v>0</v>
      </c>
      <c r="S24" s="129">
        <v>0</v>
      </c>
      <c r="T24" s="112">
        <v>23</v>
      </c>
      <c r="U24" s="68">
        <v>19</v>
      </c>
      <c r="V24" s="17">
        <v>24</v>
      </c>
      <c r="W24" s="113">
        <v>42</v>
      </c>
      <c r="X24" s="68">
        <v>44</v>
      </c>
      <c r="Y24" s="17">
        <v>46</v>
      </c>
      <c r="Z24" s="169">
        <v>0</v>
      </c>
      <c r="AA24" s="165">
        <v>0</v>
      </c>
      <c r="AB24" s="129">
        <v>0</v>
      </c>
      <c r="AC24" s="18">
        <f t="shared" si="0"/>
        <v>342</v>
      </c>
      <c r="AD24" s="19">
        <f t="shared" si="1"/>
        <v>0</v>
      </c>
      <c r="AE24" s="19">
        <f t="shared" si="2"/>
        <v>0</v>
      </c>
      <c r="AF24" s="19">
        <f t="shared" si="3"/>
        <v>0</v>
      </c>
      <c r="AG24" s="19">
        <f t="shared" si="4"/>
        <v>0</v>
      </c>
      <c r="AH24" s="20">
        <f t="shared" si="5"/>
        <v>342</v>
      </c>
    </row>
    <row r="25" spans="1:34" ht="12.75">
      <c r="A25" s="1">
        <v>19</v>
      </c>
      <c r="B25" s="13" t="s">
        <v>315</v>
      </c>
      <c r="C25" s="40" t="s">
        <v>77</v>
      </c>
      <c r="D25" s="14">
        <v>99</v>
      </c>
      <c r="E25" s="143">
        <v>0</v>
      </c>
      <c r="F25" s="144">
        <v>0</v>
      </c>
      <c r="G25" s="130">
        <v>0</v>
      </c>
      <c r="H25" s="146">
        <v>0</v>
      </c>
      <c r="I25" s="147">
        <v>0</v>
      </c>
      <c r="J25" s="129">
        <v>0</v>
      </c>
      <c r="K25" s="143">
        <v>0</v>
      </c>
      <c r="L25" s="144">
        <v>0</v>
      </c>
      <c r="M25" s="130">
        <v>0</v>
      </c>
      <c r="N25" s="143">
        <v>0</v>
      </c>
      <c r="O25" s="144">
        <v>0</v>
      </c>
      <c r="P25" s="130">
        <v>0</v>
      </c>
      <c r="Q25" s="112">
        <v>22</v>
      </c>
      <c r="R25" s="68">
        <v>18</v>
      </c>
      <c r="S25" s="17">
        <v>25</v>
      </c>
      <c r="T25" s="143">
        <v>0</v>
      </c>
      <c r="U25" s="144">
        <v>0</v>
      </c>
      <c r="V25" s="130">
        <v>0</v>
      </c>
      <c r="W25" s="113">
        <v>46</v>
      </c>
      <c r="X25" s="68">
        <v>50</v>
      </c>
      <c r="Y25" s="17">
        <v>20</v>
      </c>
      <c r="Z25" s="112">
        <v>44</v>
      </c>
      <c r="AA25" s="68">
        <v>46</v>
      </c>
      <c r="AB25" s="17">
        <v>50</v>
      </c>
      <c r="AC25" s="18">
        <f t="shared" si="0"/>
        <v>321</v>
      </c>
      <c r="AD25" s="19">
        <f t="shared" si="1"/>
        <v>0</v>
      </c>
      <c r="AE25" s="19">
        <f t="shared" si="2"/>
        <v>0</v>
      </c>
      <c r="AF25" s="19">
        <f t="shared" si="3"/>
        <v>0</v>
      </c>
      <c r="AG25" s="19">
        <f t="shared" si="4"/>
        <v>0</v>
      </c>
      <c r="AH25" s="20">
        <f t="shared" si="5"/>
        <v>321</v>
      </c>
    </row>
    <row r="26" spans="1:34" ht="12.75">
      <c r="A26" s="1">
        <v>20</v>
      </c>
      <c r="B26" s="13" t="s">
        <v>209</v>
      </c>
      <c r="C26" s="40" t="s">
        <v>76</v>
      </c>
      <c r="D26" s="14">
        <v>123</v>
      </c>
      <c r="E26" s="48">
        <v>18</v>
      </c>
      <c r="F26" s="26">
        <v>23</v>
      </c>
      <c r="G26" s="27">
        <v>16</v>
      </c>
      <c r="H26" s="146">
        <v>0</v>
      </c>
      <c r="I26" s="147">
        <v>0</v>
      </c>
      <c r="J26" s="129">
        <v>0</v>
      </c>
      <c r="K26" s="143">
        <v>0</v>
      </c>
      <c r="L26" s="144">
        <v>0</v>
      </c>
      <c r="M26" s="130">
        <v>0</v>
      </c>
      <c r="N26" s="25">
        <v>21</v>
      </c>
      <c r="O26" s="26">
        <v>24</v>
      </c>
      <c r="P26" s="27">
        <v>22</v>
      </c>
      <c r="Q26" s="25">
        <v>24</v>
      </c>
      <c r="R26" s="26">
        <v>17</v>
      </c>
      <c r="S26" s="27">
        <v>26</v>
      </c>
      <c r="T26" s="169">
        <v>0</v>
      </c>
      <c r="U26" s="165">
        <v>0</v>
      </c>
      <c r="V26" s="129">
        <v>0</v>
      </c>
      <c r="W26" s="48">
        <v>34</v>
      </c>
      <c r="X26" s="26">
        <v>14</v>
      </c>
      <c r="Y26" s="27">
        <v>42</v>
      </c>
      <c r="Z26" s="169">
        <v>0</v>
      </c>
      <c r="AA26" s="165">
        <v>0</v>
      </c>
      <c r="AB26" s="129">
        <v>0</v>
      </c>
      <c r="AC26" s="18">
        <f t="shared" si="0"/>
        <v>281</v>
      </c>
      <c r="AD26" s="19">
        <f t="shared" si="1"/>
        <v>0</v>
      </c>
      <c r="AE26" s="19">
        <f t="shared" si="2"/>
        <v>0</v>
      </c>
      <c r="AF26" s="19">
        <f t="shared" si="3"/>
        <v>0</v>
      </c>
      <c r="AG26" s="19">
        <f t="shared" si="4"/>
        <v>0</v>
      </c>
      <c r="AH26" s="20">
        <f t="shared" si="5"/>
        <v>281</v>
      </c>
    </row>
    <row r="27" spans="1:34" ht="12.75">
      <c r="A27" s="1">
        <v>21</v>
      </c>
      <c r="B27" s="13" t="s">
        <v>239</v>
      </c>
      <c r="C27" s="40" t="s">
        <v>240</v>
      </c>
      <c r="D27" s="14">
        <v>37</v>
      </c>
      <c r="E27" s="143">
        <v>0</v>
      </c>
      <c r="F27" s="144">
        <v>0</v>
      </c>
      <c r="G27" s="130">
        <v>0</v>
      </c>
      <c r="H27" s="25">
        <v>20</v>
      </c>
      <c r="I27" s="26">
        <v>17</v>
      </c>
      <c r="J27" s="27">
        <v>19</v>
      </c>
      <c r="K27" s="25">
        <v>13</v>
      </c>
      <c r="L27" s="26">
        <v>12</v>
      </c>
      <c r="M27" s="27">
        <v>11</v>
      </c>
      <c r="N27" s="48">
        <v>13</v>
      </c>
      <c r="O27" s="26">
        <v>15</v>
      </c>
      <c r="P27" s="27">
        <v>17</v>
      </c>
      <c r="Q27" s="48">
        <v>13</v>
      </c>
      <c r="R27" s="26">
        <v>15</v>
      </c>
      <c r="S27" s="27">
        <v>18</v>
      </c>
      <c r="T27" s="25">
        <v>15</v>
      </c>
      <c r="U27" s="26">
        <v>0</v>
      </c>
      <c r="V27" s="27">
        <v>17</v>
      </c>
      <c r="W27" s="169">
        <v>0</v>
      </c>
      <c r="X27" s="165">
        <v>0</v>
      </c>
      <c r="Y27" s="129">
        <v>0</v>
      </c>
      <c r="Z27" s="169">
        <v>0</v>
      </c>
      <c r="AA27" s="165">
        <v>0</v>
      </c>
      <c r="AB27" s="129">
        <v>0</v>
      </c>
      <c r="AC27" s="18">
        <f t="shared" si="0"/>
        <v>215</v>
      </c>
      <c r="AD27" s="19">
        <f t="shared" si="1"/>
        <v>0</v>
      </c>
      <c r="AE27" s="19">
        <f t="shared" si="2"/>
        <v>0</v>
      </c>
      <c r="AF27" s="19">
        <f t="shared" si="3"/>
        <v>0</v>
      </c>
      <c r="AG27" s="19">
        <f t="shared" si="4"/>
        <v>0</v>
      </c>
      <c r="AH27" s="20">
        <f t="shared" si="5"/>
        <v>215</v>
      </c>
    </row>
    <row r="28" spans="1:34" ht="12.75">
      <c r="A28" s="1">
        <v>22</v>
      </c>
      <c r="B28" s="13" t="s">
        <v>208</v>
      </c>
      <c r="C28" s="40" t="s">
        <v>160</v>
      </c>
      <c r="D28" s="14">
        <v>93</v>
      </c>
      <c r="E28" s="48">
        <v>19</v>
      </c>
      <c r="F28" s="26">
        <v>22</v>
      </c>
      <c r="G28" s="27">
        <v>21</v>
      </c>
      <c r="H28" s="143">
        <v>0</v>
      </c>
      <c r="I28" s="144">
        <v>0</v>
      </c>
      <c r="J28" s="130">
        <v>0</v>
      </c>
      <c r="K28" s="25">
        <v>15</v>
      </c>
      <c r="L28" s="26">
        <v>21</v>
      </c>
      <c r="M28" s="27">
        <v>23</v>
      </c>
      <c r="N28" s="143">
        <v>0</v>
      </c>
      <c r="O28" s="144">
        <v>0</v>
      </c>
      <c r="P28" s="130">
        <v>0</v>
      </c>
      <c r="Q28" s="143">
        <v>0</v>
      </c>
      <c r="R28" s="144">
        <v>0</v>
      </c>
      <c r="S28" s="130">
        <v>0</v>
      </c>
      <c r="T28" s="169">
        <v>0</v>
      </c>
      <c r="U28" s="165">
        <v>0</v>
      </c>
      <c r="V28" s="129">
        <v>0</v>
      </c>
      <c r="W28" s="112">
        <v>36</v>
      </c>
      <c r="X28" s="68">
        <v>14</v>
      </c>
      <c r="Y28" s="17">
        <v>38</v>
      </c>
      <c r="Z28" s="169">
        <v>0</v>
      </c>
      <c r="AA28" s="165">
        <v>0</v>
      </c>
      <c r="AB28" s="129">
        <v>0</v>
      </c>
      <c r="AC28" s="18">
        <f t="shared" si="0"/>
        <v>209</v>
      </c>
      <c r="AD28" s="19">
        <f t="shared" si="1"/>
        <v>0</v>
      </c>
      <c r="AE28" s="19">
        <f t="shared" si="2"/>
        <v>0</v>
      </c>
      <c r="AF28" s="19">
        <f t="shared" si="3"/>
        <v>0</v>
      </c>
      <c r="AG28" s="19">
        <f t="shared" si="4"/>
        <v>0</v>
      </c>
      <c r="AH28" s="20">
        <f t="shared" si="5"/>
        <v>209</v>
      </c>
    </row>
    <row r="29" spans="1:34" ht="12.75">
      <c r="A29" s="1">
        <v>23</v>
      </c>
      <c r="B29" s="13" t="s">
        <v>237</v>
      </c>
      <c r="C29" s="40" t="s">
        <v>238</v>
      </c>
      <c r="D29" s="14">
        <v>51</v>
      </c>
      <c r="E29" s="143">
        <v>0</v>
      </c>
      <c r="F29" s="144">
        <v>0</v>
      </c>
      <c r="G29" s="130">
        <v>0</v>
      </c>
      <c r="H29" s="25">
        <v>24</v>
      </c>
      <c r="I29" s="26">
        <v>21</v>
      </c>
      <c r="J29" s="27">
        <v>21</v>
      </c>
      <c r="K29" s="25">
        <v>23</v>
      </c>
      <c r="L29" s="26">
        <v>19</v>
      </c>
      <c r="M29" s="27">
        <v>22</v>
      </c>
      <c r="N29" s="143">
        <v>0</v>
      </c>
      <c r="O29" s="144">
        <v>0</v>
      </c>
      <c r="P29" s="130">
        <v>0</v>
      </c>
      <c r="Q29" s="113">
        <v>20</v>
      </c>
      <c r="R29" s="68">
        <v>9</v>
      </c>
      <c r="S29" s="17">
        <v>14</v>
      </c>
      <c r="T29" s="143">
        <v>0</v>
      </c>
      <c r="U29" s="144">
        <v>0</v>
      </c>
      <c r="V29" s="130">
        <v>0</v>
      </c>
      <c r="W29" s="143">
        <v>0</v>
      </c>
      <c r="X29" s="144">
        <v>0</v>
      </c>
      <c r="Y29" s="130">
        <v>0</v>
      </c>
      <c r="Z29" s="169">
        <v>0</v>
      </c>
      <c r="AA29" s="165">
        <v>0</v>
      </c>
      <c r="AB29" s="129">
        <v>0</v>
      </c>
      <c r="AC29" s="18">
        <f t="shared" si="0"/>
        <v>173</v>
      </c>
      <c r="AD29" s="19">
        <f t="shared" si="1"/>
        <v>0</v>
      </c>
      <c r="AE29" s="19">
        <f t="shared" si="2"/>
        <v>0</v>
      </c>
      <c r="AF29" s="19">
        <f t="shared" si="3"/>
        <v>0</v>
      </c>
      <c r="AG29" s="19">
        <f t="shared" si="4"/>
        <v>0</v>
      </c>
      <c r="AH29" s="20">
        <f t="shared" si="5"/>
        <v>173</v>
      </c>
    </row>
    <row r="30" spans="1:34" ht="12.75">
      <c r="A30" s="1">
        <v>24</v>
      </c>
      <c r="B30" s="13" t="s">
        <v>273</v>
      </c>
      <c r="C30" s="40" t="s">
        <v>274</v>
      </c>
      <c r="D30" s="14">
        <v>199</v>
      </c>
      <c r="E30" s="143">
        <v>0</v>
      </c>
      <c r="F30" s="144">
        <v>0</v>
      </c>
      <c r="G30" s="130">
        <v>0</v>
      </c>
      <c r="H30" s="143">
        <v>0</v>
      </c>
      <c r="I30" s="144">
        <v>0</v>
      </c>
      <c r="J30" s="130">
        <v>0</v>
      </c>
      <c r="K30" s="25">
        <v>22</v>
      </c>
      <c r="L30" s="26">
        <v>22</v>
      </c>
      <c r="M30" s="27">
        <v>21</v>
      </c>
      <c r="N30" s="143">
        <v>0</v>
      </c>
      <c r="O30" s="144">
        <v>0</v>
      </c>
      <c r="P30" s="130">
        <v>0</v>
      </c>
      <c r="Q30" s="143">
        <v>0</v>
      </c>
      <c r="R30" s="144">
        <v>0</v>
      </c>
      <c r="S30" s="130">
        <v>0</v>
      </c>
      <c r="T30" s="143">
        <v>0</v>
      </c>
      <c r="U30" s="144">
        <v>0</v>
      </c>
      <c r="V30" s="130">
        <v>0</v>
      </c>
      <c r="W30" s="143">
        <v>0</v>
      </c>
      <c r="X30" s="144">
        <v>0</v>
      </c>
      <c r="Y30" s="130">
        <v>0</v>
      </c>
      <c r="Z30" s="112">
        <v>50</v>
      </c>
      <c r="AA30" s="68">
        <v>22</v>
      </c>
      <c r="AB30" s="17">
        <v>36</v>
      </c>
      <c r="AC30" s="18">
        <f t="shared" si="0"/>
        <v>173</v>
      </c>
      <c r="AD30" s="19">
        <f t="shared" si="1"/>
        <v>0</v>
      </c>
      <c r="AE30" s="19">
        <f t="shared" si="2"/>
        <v>0</v>
      </c>
      <c r="AF30" s="19">
        <f t="shared" si="3"/>
        <v>0</v>
      </c>
      <c r="AG30" s="19">
        <f t="shared" si="4"/>
        <v>0</v>
      </c>
      <c r="AH30" s="20">
        <f t="shared" si="5"/>
        <v>173</v>
      </c>
    </row>
    <row r="31" spans="1:34" ht="12.75">
      <c r="A31" s="1">
        <v>25</v>
      </c>
      <c r="B31" s="13" t="s">
        <v>241</v>
      </c>
      <c r="C31" s="40" t="s">
        <v>242</v>
      </c>
      <c r="D31" s="14">
        <v>31</v>
      </c>
      <c r="E31" s="143">
        <v>0</v>
      </c>
      <c r="F31" s="144">
        <v>0</v>
      </c>
      <c r="G31" s="130">
        <v>0</v>
      </c>
      <c r="H31" s="25">
        <v>19</v>
      </c>
      <c r="I31" s="26">
        <v>16</v>
      </c>
      <c r="J31" s="27">
        <v>0</v>
      </c>
      <c r="K31" s="143">
        <v>0</v>
      </c>
      <c r="L31" s="144">
        <v>0</v>
      </c>
      <c r="M31" s="130">
        <v>0</v>
      </c>
      <c r="N31" s="143">
        <v>0</v>
      </c>
      <c r="O31" s="144">
        <v>0</v>
      </c>
      <c r="P31" s="130">
        <v>0</v>
      </c>
      <c r="Q31" s="143">
        <v>0</v>
      </c>
      <c r="R31" s="144">
        <v>0</v>
      </c>
      <c r="S31" s="130">
        <v>0</v>
      </c>
      <c r="T31" s="143">
        <v>0</v>
      </c>
      <c r="U31" s="144">
        <v>0</v>
      </c>
      <c r="V31" s="130">
        <v>0</v>
      </c>
      <c r="W31" s="48">
        <v>24</v>
      </c>
      <c r="X31" s="26">
        <v>30</v>
      </c>
      <c r="Y31" s="27">
        <v>28</v>
      </c>
      <c r="Z31" s="169">
        <v>0</v>
      </c>
      <c r="AA31" s="165">
        <v>0</v>
      </c>
      <c r="AB31" s="129">
        <v>0</v>
      </c>
      <c r="AC31" s="18">
        <f t="shared" si="0"/>
        <v>117</v>
      </c>
      <c r="AD31" s="19">
        <f t="shared" si="1"/>
        <v>0</v>
      </c>
      <c r="AE31" s="19">
        <f t="shared" si="2"/>
        <v>0</v>
      </c>
      <c r="AF31" s="19">
        <f t="shared" si="3"/>
        <v>0</v>
      </c>
      <c r="AG31" s="19">
        <f t="shared" si="4"/>
        <v>0</v>
      </c>
      <c r="AH31" s="20">
        <f t="shared" si="5"/>
        <v>117</v>
      </c>
    </row>
    <row r="32" spans="1:34" ht="12.75">
      <c r="A32" s="1">
        <v>26</v>
      </c>
      <c r="B32" s="13" t="s">
        <v>210</v>
      </c>
      <c r="C32" s="40" t="s">
        <v>211</v>
      </c>
      <c r="D32" s="14">
        <v>96</v>
      </c>
      <c r="E32" s="25">
        <v>16</v>
      </c>
      <c r="F32" s="26">
        <v>21</v>
      </c>
      <c r="G32" s="27">
        <v>20</v>
      </c>
      <c r="H32" s="143">
        <v>0</v>
      </c>
      <c r="I32" s="144">
        <v>0</v>
      </c>
      <c r="J32" s="130">
        <v>0</v>
      </c>
      <c r="K32" s="25">
        <v>20</v>
      </c>
      <c r="L32" s="26">
        <v>17</v>
      </c>
      <c r="M32" s="27">
        <v>0</v>
      </c>
      <c r="N32" s="143">
        <v>0</v>
      </c>
      <c r="O32" s="144">
        <v>0</v>
      </c>
      <c r="P32" s="130">
        <v>0</v>
      </c>
      <c r="Q32" s="143">
        <v>0</v>
      </c>
      <c r="R32" s="144">
        <v>0</v>
      </c>
      <c r="S32" s="130">
        <v>0</v>
      </c>
      <c r="T32" s="143">
        <v>0</v>
      </c>
      <c r="U32" s="144">
        <v>0</v>
      </c>
      <c r="V32" s="130">
        <v>0</v>
      </c>
      <c r="W32" s="169">
        <v>0</v>
      </c>
      <c r="X32" s="165">
        <v>0</v>
      </c>
      <c r="Y32" s="129">
        <v>0</v>
      </c>
      <c r="Z32" s="169">
        <v>0</v>
      </c>
      <c r="AA32" s="165">
        <v>0</v>
      </c>
      <c r="AB32" s="129">
        <v>0</v>
      </c>
      <c r="AC32" s="18">
        <f t="shared" si="0"/>
        <v>94</v>
      </c>
      <c r="AD32" s="19">
        <f t="shared" si="1"/>
        <v>0</v>
      </c>
      <c r="AE32" s="19">
        <f t="shared" si="2"/>
        <v>0</v>
      </c>
      <c r="AF32" s="19">
        <f t="shared" si="3"/>
        <v>0</v>
      </c>
      <c r="AG32" s="19">
        <f t="shared" si="4"/>
        <v>0</v>
      </c>
      <c r="AH32" s="20">
        <f t="shared" si="5"/>
        <v>94</v>
      </c>
    </row>
    <row r="33" spans="1:34" ht="12.75">
      <c r="A33" s="1">
        <v>27</v>
      </c>
      <c r="B33" s="13" t="s">
        <v>331</v>
      </c>
      <c r="C33" s="40" t="s">
        <v>332</v>
      </c>
      <c r="D33" s="14">
        <v>184</v>
      </c>
      <c r="E33" s="143">
        <v>0</v>
      </c>
      <c r="F33" s="144">
        <v>0</v>
      </c>
      <c r="G33" s="130">
        <v>0</v>
      </c>
      <c r="H33" s="143">
        <v>0</v>
      </c>
      <c r="I33" s="144">
        <v>0</v>
      </c>
      <c r="J33" s="130">
        <v>0</v>
      </c>
      <c r="K33" s="143">
        <v>0</v>
      </c>
      <c r="L33" s="144">
        <v>0</v>
      </c>
      <c r="M33" s="130">
        <v>0</v>
      </c>
      <c r="N33" s="143">
        <v>0</v>
      </c>
      <c r="O33" s="144">
        <v>0</v>
      </c>
      <c r="P33" s="130">
        <v>0</v>
      </c>
      <c r="Q33" s="169">
        <v>0</v>
      </c>
      <c r="R33" s="165">
        <v>0</v>
      </c>
      <c r="S33" s="129">
        <v>0</v>
      </c>
      <c r="T33" s="143">
        <v>0</v>
      </c>
      <c r="U33" s="144">
        <v>0</v>
      </c>
      <c r="V33" s="130">
        <v>0</v>
      </c>
      <c r="W33" s="48">
        <v>30</v>
      </c>
      <c r="X33" s="26">
        <v>32</v>
      </c>
      <c r="Y33" s="27">
        <v>30</v>
      </c>
      <c r="Z33" s="169">
        <v>0</v>
      </c>
      <c r="AA33" s="165">
        <v>0</v>
      </c>
      <c r="AB33" s="129">
        <v>0</v>
      </c>
      <c r="AC33" s="18">
        <f t="shared" si="0"/>
        <v>92</v>
      </c>
      <c r="AD33" s="19">
        <f t="shared" si="1"/>
        <v>0</v>
      </c>
      <c r="AE33" s="19">
        <f t="shared" si="2"/>
        <v>0</v>
      </c>
      <c r="AF33" s="19">
        <f t="shared" si="3"/>
        <v>0</v>
      </c>
      <c r="AG33" s="19">
        <f t="shared" si="4"/>
        <v>0</v>
      </c>
      <c r="AH33" s="20">
        <f t="shared" si="5"/>
        <v>92</v>
      </c>
    </row>
    <row r="34" spans="1:34" ht="12.75">
      <c r="A34" s="1">
        <v>28</v>
      </c>
      <c r="B34" s="13" t="s">
        <v>283</v>
      </c>
      <c r="C34" s="40" t="s">
        <v>298</v>
      </c>
      <c r="D34" s="14">
        <v>4</v>
      </c>
      <c r="E34" s="143">
        <v>0</v>
      </c>
      <c r="F34" s="144">
        <v>0</v>
      </c>
      <c r="G34" s="130">
        <v>0</v>
      </c>
      <c r="H34" s="143">
        <v>0</v>
      </c>
      <c r="I34" s="144">
        <v>0</v>
      </c>
      <c r="J34" s="130">
        <v>0</v>
      </c>
      <c r="K34" s="143">
        <v>0</v>
      </c>
      <c r="L34" s="144">
        <v>0</v>
      </c>
      <c r="M34" s="130">
        <v>0</v>
      </c>
      <c r="N34" s="25">
        <v>29</v>
      </c>
      <c r="O34" s="26">
        <v>29</v>
      </c>
      <c r="P34" s="27">
        <v>29</v>
      </c>
      <c r="Q34" s="143">
        <v>0</v>
      </c>
      <c r="R34" s="144">
        <v>0</v>
      </c>
      <c r="S34" s="130">
        <v>0</v>
      </c>
      <c r="T34" s="169">
        <v>0</v>
      </c>
      <c r="U34" s="165">
        <v>0</v>
      </c>
      <c r="V34" s="129">
        <v>0</v>
      </c>
      <c r="W34" s="143">
        <v>0</v>
      </c>
      <c r="X34" s="144">
        <v>0</v>
      </c>
      <c r="Y34" s="130">
        <v>0</v>
      </c>
      <c r="Z34" s="169">
        <v>0</v>
      </c>
      <c r="AA34" s="165">
        <v>0</v>
      </c>
      <c r="AB34" s="129">
        <v>0</v>
      </c>
      <c r="AC34" s="18">
        <f t="shared" si="0"/>
        <v>87</v>
      </c>
      <c r="AD34" s="19">
        <f t="shared" si="1"/>
        <v>0</v>
      </c>
      <c r="AE34" s="19">
        <f t="shared" si="2"/>
        <v>0</v>
      </c>
      <c r="AF34" s="19">
        <f t="shared" si="3"/>
        <v>0</v>
      </c>
      <c r="AG34" s="19">
        <f t="shared" si="4"/>
        <v>0</v>
      </c>
      <c r="AH34" s="20">
        <f t="shared" si="5"/>
        <v>87</v>
      </c>
    </row>
    <row r="35" spans="1:34" ht="12.75">
      <c r="A35" s="1">
        <v>29</v>
      </c>
      <c r="B35" s="13" t="s">
        <v>87</v>
      </c>
      <c r="C35" s="40" t="s">
        <v>96</v>
      </c>
      <c r="D35" s="14">
        <v>78</v>
      </c>
      <c r="E35" s="25">
        <v>15</v>
      </c>
      <c r="F35" s="26">
        <v>20</v>
      </c>
      <c r="G35" s="141" t="s">
        <v>233</v>
      </c>
      <c r="H35" s="143">
        <v>0</v>
      </c>
      <c r="I35" s="144">
        <v>0</v>
      </c>
      <c r="J35" s="130">
        <v>0</v>
      </c>
      <c r="K35" s="156">
        <v>16</v>
      </c>
      <c r="L35" s="157">
        <v>16</v>
      </c>
      <c r="M35" s="158">
        <v>0</v>
      </c>
      <c r="N35" s="143">
        <v>0</v>
      </c>
      <c r="O35" s="144">
        <v>0</v>
      </c>
      <c r="P35" s="130">
        <v>0</v>
      </c>
      <c r="Q35" s="143">
        <v>0</v>
      </c>
      <c r="R35" s="144">
        <v>0</v>
      </c>
      <c r="S35" s="130">
        <v>0</v>
      </c>
      <c r="T35" s="143">
        <v>0</v>
      </c>
      <c r="U35" s="144">
        <v>0</v>
      </c>
      <c r="V35" s="130">
        <v>0</v>
      </c>
      <c r="W35" s="169">
        <v>0</v>
      </c>
      <c r="X35" s="165">
        <v>0</v>
      </c>
      <c r="Y35" s="129">
        <v>0</v>
      </c>
      <c r="Z35" s="169">
        <v>0</v>
      </c>
      <c r="AA35" s="165">
        <v>0</v>
      </c>
      <c r="AB35" s="129">
        <v>0</v>
      </c>
      <c r="AC35" s="18">
        <f t="shared" si="0"/>
        <v>67</v>
      </c>
      <c r="AD35" s="19">
        <f t="shared" si="1"/>
        <v>0</v>
      </c>
      <c r="AE35" s="19">
        <f t="shared" si="2"/>
        <v>0</v>
      </c>
      <c r="AF35" s="19">
        <v>0</v>
      </c>
      <c r="AG35" s="19">
        <f t="shared" si="4"/>
        <v>0</v>
      </c>
      <c r="AH35" s="20">
        <f t="shared" si="5"/>
        <v>67</v>
      </c>
    </row>
    <row r="36" spans="1:34" ht="12.75">
      <c r="A36" s="1">
        <v>30</v>
      </c>
      <c r="B36" s="13" t="s">
        <v>335</v>
      </c>
      <c r="C36" s="40" t="s">
        <v>336</v>
      </c>
      <c r="D36" s="14">
        <v>25</v>
      </c>
      <c r="E36" s="169">
        <v>0</v>
      </c>
      <c r="F36" s="165">
        <v>0</v>
      </c>
      <c r="G36" s="129">
        <v>0</v>
      </c>
      <c r="H36" s="169">
        <v>0</v>
      </c>
      <c r="I36" s="165">
        <v>0</v>
      </c>
      <c r="J36" s="129">
        <v>0</v>
      </c>
      <c r="K36" s="169">
        <v>0</v>
      </c>
      <c r="L36" s="165">
        <v>0</v>
      </c>
      <c r="M36" s="129">
        <v>0</v>
      </c>
      <c r="N36" s="169">
        <v>0</v>
      </c>
      <c r="O36" s="165">
        <v>0</v>
      </c>
      <c r="P36" s="129">
        <v>0</v>
      </c>
      <c r="Q36" s="169">
        <v>0</v>
      </c>
      <c r="R36" s="165">
        <v>0</v>
      </c>
      <c r="S36" s="129">
        <v>0</v>
      </c>
      <c r="T36" s="169">
        <v>0</v>
      </c>
      <c r="U36" s="165">
        <v>0</v>
      </c>
      <c r="V36" s="129">
        <v>0</v>
      </c>
      <c r="W36" s="169">
        <v>0</v>
      </c>
      <c r="X36" s="165">
        <v>0</v>
      </c>
      <c r="Y36" s="129">
        <v>0</v>
      </c>
      <c r="Z36" s="112">
        <v>34</v>
      </c>
      <c r="AA36" s="68">
        <v>32</v>
      </c>
      <c r="AB36" s="17">
        <v>0</v>
      </c>
      <c r="AC36" s="18">
        <f t="shared" si="0"/>
        <v>66</v>
      </c>
      <c r="AD36" s="19">
        <f t="shared" si="1"/>
        <v>0</v>
      </c>
      <c r="AE36" s="19">
        <f t="shared" si="2"/>
        <v>0</v>
      </c>
      <c r="AF36" s="19">
        <f>SMALL(E36:AB36,3)</f>
        <v>0</v>
      </c>
      <c r="AG36" s="19">
        <f t="shared" si="4"/>
        <v>0</v>
      </c>
      <c r="AH36" s="20">
        <f t="shared" si="5"/>
        <v>66</v>
      </c>
    </row>
    <row r="37" spans="1:34" ht="12.75">
      <c r="A37" s="1">
        <v>31</v>
      </c>
      <c r="B37" s="13" t="s">
        <v>215</v>
      </c>
      <c r="C37" s="40" t="s">
        <v>137</v>
      </c>
      <c r="D37" s="14">
        <v>64</v>
      </c>
      <c r="E37" s="143">
        <v>0</v>
      </c>
      <c r="F37" s="144">
        <v>0</v>
      </c>
      <c r="G37" s="130">
        <v>0</v>
      </c>
      <c r="H37" s="146">
        <v>0</v>
      </c>
      <c r="I37" s="147">
        <v>0</v>
      </c>
      <c r="J37" s="129">
        <v>0</v>
      </c>
      <c r="K37" s="143">
        <v>0</v>
      </c>
      <c r="L37" s="144">
        <v>0</v>
      </c>
      <c r="M37" s="130">
        <v>0</v>
      </c>
      <c r="N37" s="143">
        <v>0</v>
      </c>
      <c r="O37" s="144">
        <v>0</v>
      </c>
      <c r="P37" s="130">
        <v>0</v>
      </c>
      <c r="Q37" s="143">
        <v>0</v>
      </c>
      <c r="R37" s="144">
        <v>0</v>
      </c>
      <c r="S37" s="130">
        <v>0</v>
      </c>
      <c r="T37" s="25">
        <v>18</v>
      </c>
      <c r="U37" s="26">
        <v>20</v>
      </c>
      <c r="V37" s="27">
        <v>18</v>
      </c>
      <c r="W37" s="169">
        <v>0</v>
      </c>
      <c r="X37" s="165">
        <v>0</v>
      </c>
      <c r="Y37" s="129">
        <v>0</v>
      </c>
      <c r="Z37" s="169">
        <v>0</v>
      </c>
      <c r="AA37" s="165">
        <v>0</v>
      </c>
      <c r="AB37" s="129">
        <v>0</v>
      </c>
      <c r="AC37" s="18">
        <f t="shared" si="0"/>
        <v>56</v>
      </c>
      <c r="AD37" s="19">
        <f t="shared" si="1"/>
        <v>0</v>
      </c>
      <c r="AE37" s="19">
        <f t="shared" si="2"/>
        <v>0</v>
      </c>
      <c r="AF37" s="19">
        <f>SMALL(E37:AB37,3)</f>
        <v>0</v>
      </c>
      <c r="AG37" s="19">
        <f t="shared" si="4"/>
        <v>0</v>
      </c>
      <c r="AH37" s="20">
        <f t="shared" si="5"/>
        <v>56</v>
      </c>
    </row>
    <row r="38" spans="1:34" ht="12.75">
      <c r="A38" s="1">
        <v>32</v>
      </c>
      <c r="B38" s="13" t="s">
        <v>301</v>
      </c>
      <c r="C38" s="40" t="s">
        <v>302</v>
      </c>
      <c r="D38" s="14">
        <v>86</v>
      </c>
      <c r="E38" s="143">
        <v>0</v>
      </c>
      <c r="F38" s="144">
        <v>0</v>
      </c>
      <c r="G38" s="130">
        <v>0</v>
      </c>
      <c r="H38" s="143">
        <v>0</v>
      </c>
      <c r="I38" s="144">
        <v>0</v>
      </c>
      <c r="J38" s="130">
        <v>0</v>
      </c>
      <c r="K38" s="143">
        <v>0</v>
      </c>
      <c r="L38" s="144">
        <v>0</v>
      </c>
      <c r="M38" s="130">
        <v>0</v>
      </c>
      <c r="N38" s="25">
        <v>18</v>
      </c>
      <c r="O38" s="26">
        <v>19</v>
      </c>
      <c r="P38" s="27">
        <v>16</v>
      </c>
      <c r="Q38" s="143">
        <v>0</v>
      </c>
      <c r="R38" s="144">
        <v>0</v>
      </c>
      <c r="S38" s="130">
        <v>0</v>
      </c>
      <c r="T38" s="143">
        <v>0</v>
      </c>
      <c r="U38" s="144">
        <v>0</v>
      </c>
      <c r="V38" s="130">
        <v>0</v>
      </c>
      <c r="W38" s="181">
        <v>0</v>
      </c>
      <c r="X38" s="165">
        <v>0</v>
      </c>
      <c r="Y38" s="129">
        <v>0</v>
      </c>
      <c r="Z38" s="169">
        <v>0</v>
      </c>
      <c r="AA38" s="165">
        <v>0</v>
      </c>
      <c r="AB38" s="129">
        <v>0</v>
      </c>
      <c r="AC38" s="18">
        <f t="shared" si="0"/>
        <v>53</v>
      </c>
      <c r="AD38" s="19">
        <f t="shared" si="1"/>
        <v>0</v>
      </c>
      <c r="AE38" s="19">
        <f t="shared" si="2"/>
        <v>0</v>
      </c>
      <c r="AF38" s="19">
        <f>SMALL(E38:AB38,3)</f>
        <v>0</v>
      </c>
      <c r="AG38" s="19">
        <f t="shared" si="4"/>
        <v>0</v>
      </c>
      <c r="AH38" s="20">
        <f t="shared" si="5"/>
        <v>53</v>
      </c>
    </row>
    <row r="39" spans="1:34" ht="12.75" hidden="1">
      <c r="A39" s="1">
        <v>24</v>
      </c>
      <c r="B39" s="13"/>
      <c r="C39" s="40"/>
      <c r="D39" s="14"/>
      <c r="E39" s="48"/>
      <c r="F39" s="26"/>
      <c r="G39" s="27"/>
      <c r="H39" s="25"/>
      <c r="I39" s="26"/>
      <c r="J39" s="27"/>
      <c r="K39" s="113"/>
      <c r="L39" s="68"/>
      <c r="M39" s="17"/>
      <c r="N39" s="113"/>
      <c r="O39" s="129">
        <v>0</v>
      </c>
      <c r="P39" s="130">
        <v>0</v>
      </c>
      <c r="Q39" s="113"/>
      <c r="R39" s="68"/>
      <c r="S39" s="17"/>
      <c r="T39" s="113"/>
      <c r="U39" s="68"/>
      <c r="V39" s="17"/>
      <c r="W39" s="113"/>
      <c r="X39" s="68"/>
      <c r="Y39" s="17"/>
      <c r="Z39" s="113"/>
      <c r="AA39" s="68"/>
      <c r="AB39" s="17"/>
      <c r="AC39" s="18">
        <f aca="true" t="shared" si="6" ref="AC39:AC52">SUM(E39:AB39)</f>
        <v>0</v>
      </c>
      <c r="AD39" s="19">
        <f aca="true" t="shared" si="7" ref="AD39:AD52">SMALL(E39:AB39,1)</f>
        <v>0</v>
      </c>
      <c r="AE39" s="19">
        <f aca="true" t="shared" si="8" ref="AE39:AE52">SMALL(E39:AB39,2)</f>
        <v>0</v>
      </c>
      <c r="AF39" s="19" t="e">
        <f aca="true" t="shared" si="9" ref="AF39:AF52">SMALL(E39:AB39,3)</f>
        <v>#NUM!</v>
      </c>
      <c r="AG39" s="19" t="e">
        <f aca="true" t="shared" si="10" ref="AG39:AG52">SUM(AD39:AF39)</f>
        <v>#NUM!</v>
      </c>
      <c r="AH39" s="20" t="e">
        <f aca="true" t="shared" si="11" ref="AH39:AH52">AC39-AG39</f>
        <v>#NUM!</v>
      </c>
    </row>
    <row r="40" spans="1:34" ht="12.75" hidden="1">
      <c r="A40" s="1">
        <v>25</v>
      </c>
      <c r="B40" s="13"/>
      <c r="C40" s="40"/>
      <c r="D40" s="14"/>
      <c r="E40" s="73"/>
      <c r="F40" s="74"/>
      <c r="G40" s="75"/>
      <c r="H40" s="73"/>
      <c r="I40" s="74"/>
      <c r="J40" s="75"/>
      <c r="K40" s="116"/>
      <c r="L40" s="115"/>
      <c r="M40" s="77"/>
      <c r="N40" s="116"/>
      <c r="O40" s="76"/>
      <c r="P40" s="77"/>
      <c r="Q40" s="116"/>
      <c r="R40" s="115"/>
      <c r="S40" s="77"/>
      <c r="T40" s="114"/>
      <c r="U40" s="115"/>
      <c r="V40" s="77"/>
      <c r="W40" s="114"/>
      <c r="X40" s="115"/>
      <c r="Y40" s="77"/>
      <c r="Z40" s="114"/>
      <c r="AA40" s="115"/>
      <c r="AB40" s="77"/>
      <c r="AC40" s="78">
        <f t="shared" si="6"/>
        <v>0</v>
      </c>
      <c r="AD40" s="79" t="e">
        <f t="shared" si="7"/>
        <v>#NUM!</v>
      </c>
      <c r="AE40" s="79" t="e">
        <f t="shared" si="8"/>
        <v>#NUM!</v>
      </c>
      <c r="AF40" s="79" t="e">
        <f t="shared" si="9"/>
        <v>#NUM!</v>
      </c>
      <c r="AG40" s="79" t="e">
        <f t="shared" si="10"/>
        <v>#NUM!</v>
      </c>
      <c r="AH40" s="80" t="e">
        <f t="shared" si="11"/>
        <v>#NUM!</v>
      </c>
    </row>
    <row r="41" spans="1:34" ht="12.75" hidden="1">
      <c r="A41" s="1">
        <v>26</v>
      </c>
      <c r="B41" s="13"/>
      <c r="C41" s="40"/>
      <c r="D41" s="14"/>
      <c r="E41" s="113"/>
      <c r="F41" s="16"/>
      <c r="G41" s="67"/>
      <c r="H41" s="45"/>
      <c r="I41" s="16"/>
      <c r="J41" s="17"/>
      <c r="K41" s="113"/>
      <c r="L41" s="68"/>
      <c r="M41" s="17"/>
      <c r="N41" s="113"/>
      <c r="O41" s="16"/>
      <c r="P41" s="17"/>
      <c r="Q41" s="113"/>
      <c r="R41" s="68"/>
      <c r="S41" s="17"/>
      <c r="T41" s="117"/>
      <c r="U41" s="68"/>
      <c r="V41" s="16"/>
      <c r="W41" s="112"/>
      <c r="X41" s="68"/>
      <c r="Y41" s="17"/>
      <c r="Z41" s="113"/>
      <c r="AA41" s="68"/>
      <c r="AB41" s="17"/>
      <c r="AC41" s="18">
        <f t="shared" si="6"/>
        <v>0</v>
      </c>
      <c r="AD41" s="19" t="e">
        <f t="shared" si="7"/>
        <v>#NUM!</v>
      </c>
      <c r="AE41" s="19" t="e">
        <f t="shared" si="8"/>
        <v>#NUM!</v>
      </c>
      <c r="AF41" s="19" t="e">
        <f t="shared" si="9"/>
        <v>#NUM!</v>
      </c>
      <c r="AG41" s="19" t="e">
        <f t="shared" si="10"/>
        <v>#NUM!</v>
      </c>
      <c r="AH41" s="20" t="e">
        <f t="shared" si="11"/>
        <v>#NUM!</v>
      </c>
    </row>
    <row r="42" spans="1:34" ht="12.75" hidden="1">
      <c r="A42" s="1">
        <v>27</v>
      </c>
      <c r="B42" s="13"/>
      <c r="C42" s="40"/>
      <c r="D42" s="14"/>
      <c r="E42" s="25"/>
      <c r="F42" s="26"/>
      <c r="G42" s="32"/>
      <c r="H42" s="25"/>
      <c r="I42" s="26"/>
      <c r="J42" s="27"/>
      <c r="K42" s="112"/>
      <c r="L42" s="68"/>
      <c r="M42" s="17"/>
      <c r="N42" s="112"/>
      <c r="O42" s="16"/>
      <c r="P42" s="17"/>
      <c r="Q42" s="112"/>
      <c r="R42" s="68"/>
      <c r="S42" s="17"/>
      <c r="T42" s="113"/>
      <c r="U42" s="68"/>
      <c r="V42" s="17"/>
      <c r="W42" s="112"/>
      <c r="X42" s="68"/>
      <c r="Y42" s="17"/>
      <c r="Z42" s="113"/>
      <c r="AA42" s="68"/>
      <c r="AB42" s="17"/>
      <c r="AC42" s="18">
        <f t="shared" si="6"/>
        <v>0</v>
      </c>
      <c r="AD42" s="19" t="e">
        <f t="shared" si="7"/>
        <v>#NUM!</v>
      </c>
      <c r="AE42" s="19" t="e">
        <f t="shared" si="8"/>
        <v>#NUM!</v>
      </c>
      <c r="AF42" s="19" t="e">
        <f t="shared" si="9"/>
        <v>#NUM!</v>
      </c>
      <c r="AG42" s="19" t="e">
        <f t="shared" si="10"/>
        <v>#NUM!</v>
      </c>
      <c r="AH42" s="20" t="e">
        <f t="shared" si="11"/>
        <v>#NUM!</v>
      </c>
    </row>
    <row r="43" spans="1:34" ht="12.75" hidden="1">
      <c r="A43" s="1">
        <v>28</v>
      </c>
      <c r="B43" s="13"/>
      <c r="C43" s="40"/>
      <c r="D43" s="14"/>
      <c r="E43" s="112"/>
      <c r="F43" s="16"/>
      <c r="G43" s="67"/>
      <c r="H43" s="112"/>
      <c r="I43" s="68"/>
      <c r="J43" s="17"/>
      <c r="K43" s="113"/>
      <c r="L43" s="68"/>
      <c r="M43" s="17"/>
      <c r="N43" s="113"/>
      <c r="O43" s="16"/>
      <c r="P43" s="17"/>
      <c r="Q43" s="112"/>
      <c r="R43" s="68"/>
      <c r="S43" s="17"/>
      <c r="T43" s="117"/>
      <c r="U43" s="68"/>
      <c r="V43" s="16"/>
      <c r="W43" s="112"/>
      <c r="X43" s="68"/>
      <c r="Y43" s="17"/>
      <c r="Z43" s="113"/>
      <c r="AA43" s="68"/>
      <c r="AB43" s="17"/>
      <c r="AC43" s="18">
        <f t="shared" si="6"/>
        <v>0</v>
      </c>
      <c r="AD43" s="19" t="e">
        <f t="shared" si="7"/>
        <v>#NUM!</v>
      </c>
      <c r="AE43" s="19" t="e">
        <f t="shared" si="8"/>
        <v>#NUM!</v>
      </c>
      <c r="AF43" s="19" t="e">
        <f t="shared" si="9"/>
        <v>#NUM!</v>
      </c>
      <c r="AG43" s="19" t="e">
        <f t="shared" si="10"/>
        <v>#NUM!</v>
      </c>
      <c r="AH43" s="20" t="e">
        <f t="shared" si="11"/>
        <v>#NUM!</v>
      </c>
    </row>
    <row r="44" spans="1:34" ht="12.75" hidden="1">
      <c r="A44" s="1">
        <v>29</v>
      </c>
      <c r="B44" s="13"/>
      <c r="C44" s="40"/>
      <c r="D44" s="14"/>
      <c r="E44" s="112"/>
      <c r="F44" s="117"/>
      <c r="G44" s="17"/>
      <c r="H44" s="112"/>
      <c r="I44" s="68"/>
      <c r="J44" s="17"/>
      <c r="K44" s="112"/>
      <c r="L44" s="68"/>
      <c r="M44" s="17"/>
      <c r="N44" s="112"/>
      <c r="O44" s="16"/>
      <c r="P44" s="17"/>
      <c r="Q44" s="112"/>
      <c r="R44" s="68"/>
      <c r="S44" s="17"/>
      <c r="T44" s="117"/>
      <c r="U44" s="68"/>
      <c r="V44" s="16"/>
      <c r="W44" s="112"/>
      <c r="X44" s="68"/>
      <c r="Y44" s="17"/>
      <c r="Z44" s="113"/>
      <c r="AA44" s="68"/>
      <c r="AB44" s="17"/>
      <c r="AC44" s="18">
        <f t="shared" si="6"/>
        <v>0</v>
      </c>
      <c r="AD44" s="19" t="e">
        <f t="shared" si="7"/>
        <v>#NUM!</v>
      </c>
      <c r="AE44" s="19" t="e">
        <f t="shared" si="8"/>
        <v>#NUM!</v>
      </c>
      <c r="AF44" s="19" t="e">
        <f t="shared" si="9"/>
        <v>#NUM!</v>
      </c>
      <c r="AG44" s="19" t="e">
        <f t="shared" si="10"/>
        <v>#NUM!</v>
      </c>
      <c r="AH44" s="20" t="e">
        <f t="shared" si="11"/>
        <v>#NUM!</v>
      </c>
    </row>
    <row r="45" spans="1:34" ht="12.75" hidden="1">
      <c r="A45" s="1">
        <v>30</v>
      </c>
      <c r="B45" s="13"/>
      <c r="C45" s="40"/>
      <c r="D45" s="14"/>
      <c r="E45" s="113"/>
      <c r="F45" s="117"/>
      <c r="G45" s="17"/>
      <c r="H45" s="112"/>
      <c r="I45" s="68"/>
      <c r="J45" s="17"/>
      <c r="K45" s="113"/>
      <c r="L45" s="68"/>
      <c r="M45" s="17"/>
      <c r="N45" s="112"/>
      <c r="O45" s="16"/>
      <c r="P45" s="17"/>
      <c r="Q45" s="113"/>
      <c r="R45" s="68"/>
      <c r="S45" s="17"/>
      <c r="T45" s="117"/>
      <c r="U45" s="68"/>
      <c r="V45" s="16"/>
      <c r="W45" s="112"/>
      <c r="X45" s="68"/>
      <c r="Y45" s="17"/>
      <c r="Z45" s="113"/>
      <c r="AA45" s="68"/>
      <c r="AB45" s="17"/>
      <c r="AC45" s="18">
        <f t="shared" si="6"/>
        <v>0</v>
      </c>
      <c r="AD45" s="19" t="e">
        <f t="shared" si="7"/>
        <v>#NUM!</v>
      </c>
      <c r="AE45" s="19" t="e">
        <f t="shared" si="8"/>
        <v>#NUM!</v>
      </c>
      <c r="AF45" s="19" t="e">
        <f t="shared" si="9"/>
        <v>#NUM!</v>
      </c>
      <c r="AG45" s="19" t="e">
        <f t="shared" si="10"/>
        <v>#NUM!</v>
      </c>
      <c r="AH45" s="20" t="e">
        <f t="shared" si="11"/>
        <v>#NUM!</v>
      </c>
    </row>
    <row r="46" spans="1:34" ht="12.75" hidden="1">
      <c r="A46" s="1">
        <v>31</v>
      </c>
      <c r="B46" s="13"/>
      <c r="C46" s="40"/>
      <c r="D46" s="14"/>
      <c r="E46" s="48"/>
      <c r="F46" s="128"/>
      <c r="G46" s="17"/>
      <c r="H46" s="112"/>
      <c r="I46" s="68"/>
      <c r="J46" s="17"/>
      <c r="K46" s="112"/>
      <c r="L46" s="68"/>
      <c r="M46" s="17"/>
      <c r="N46" s="113"/>
      <c r="O46" s="16"/>
      <c r="P46" s="17"/>
      <c r="Q46" s="113"/>
      <c r="R46" s="68"/>
      <c r="S46" s="17"/>
      <c r="T46" s="112"/>
      <c r="U46" s="68"/>
      <c r="V46" s="17"/>
      <c r="W46" s="112"/>
      <c r="X46" s="68"/>
      <c r="Y46" s="17"/>
      <c r="Z46" s="113"/>
      <c r="AA46" s="68"/>
      <c r="AB46" s="17"/>
      <c r="AC46" s="18">
        <f t="shared" si="6"/>
        <v>0</v>
      </c>
      <c r="AD46" s="19" t="e">
        <f t="shared" si="7"/>
        <v>#NUM!</v>
      </c>
      <c r="AE46" s="19" t="e">
        <f t="shared" si="8"/>
        <v>#NUM!</v>
      </c>
      <c r="AF46" s="19" t="e">
        <f t="shared" si="9"/>
        <v>#NUM!</v>
      </c>
      <c r="AG46" s="19" t="e">
        <f t="shared" si="10"/>
        <v>#NUM!</v>
      </c>
      <c r="AH46" s="20" t="e">
        <f t="shared" si="11"/>
        <v>#NUM!</v>
      </c>
    </row>
    <row r="47" spans="1:34" ht="12.75" hidden="1">
      <c r="A47" s="1">
        <v>32</v>
      </c>
      <c r="B47" s="13"/>
      <c r="C47" s="40"/>
      <c r="D47" s="14"/>
      <c r="E47" s="48"/>
      <c r="F47" s="26"/>
      <c r="G47" s="27"/>
      <c r="H47" s="113"/>
      <c r="I47" s="68"/>
      <c r="J47" s="17"/>
      <c r="K47" s="112"/>
      <c r="L47" s="68"/>
      <c r="M47" s="17"/>
      <c r="N47" s="113"/>
      <c r="O47" s="16"/>
      <c r="P47" s="17"/>
      <c r="Q47" s="113"/>
      <c r="R47" s="68"/>
      <c r="S47" s="17"/>
      <c r="T47" s="127"/>
      <c r="U47" s="68"/>
      <c r="V47" s="16"/>
      <c r="W47" s="112"/>
      <c r="X47" s="68"/>
      <c r="Y47" s="17"/>
      <c r="Z47" s="113"/>
      <c r="AA47" s="68"/>
      <c r="AB47" s="17"/>
      <c r="AC47" s="18">
        <f t="shared" si="6"/>
        <v>0</v>
      </c>
      <c r="AD47" s="19" t="e">
        <f t="shared" si="7"/>
        <v>#NUM!</v>
      </c>
      <c r="AE47" s="19" t="e">
        <f t="shared" si="8"/>
        <v>#NUM!</v>
      </c>
      <c r="AF47" s="19" t="e">
        <f t="shared" si="9"/>
        <v>#NUM!</v>
      </c>
      <c r="AG47" s="19" t="e">
        <f t="shared" si="10"/>
        <v>#NUM!</v>
      </c>
      <c r="AH47" s="20" t="e">
        <f t="shared" si="11"/>
        <v>#NUM!</v>
      </c>
    </row>
    <row r="48" spans="1:34" ht="12.75" hidden="1">
      <c r="A48" s="1">
        <v>33</v>
      </c>
      <c r="B48" s="13"/>
      <c r="C48" s="40"/>
      <c r="D48" s="14"/>
      <c r="E48" s="25"/>
      <c r="F48" s="26"/>
      <c r="G48" s="27"/>
      <c r="H48" s="112"/>
      <c r="I48" s="68"/>
      <c r="J48" s="17"/>
      <c r="K48" s="112"/>
      <c r="L48" s="68"/>
      <c r="M48" s="17"/>
      <c r="N48" s="112"/>
      <c r="O48" s="16"/>
      <c r="P48" s="17"/>
      <c r="Q48" s="112"/>
      <c r="R48" s="68"/>
      <c r="S48" s="17"/>
      <c r="T48" s="117"/>
      <c r="U48" s="68"/>
      <c r="V48" s="16"/>
      <c r="W48" s="112"/>
      <c r="X48" s="68"/>
      <c r="Y48" s="17"/>
      <c r="Z48" s="113"/>
      <c r="AA48" s="68"/>
      <c r="AB48" s="17"/>
      <c r="AC48" s="18">
        <f t="shared" si="6"/>
        <v>0</v>
      </c>
      <c r="AD48" s="19" t="e">
        <f t="shared" si="7"/>
        <v>#NUM!</v>
      </c>
      <c r="AE48" s="19" t="e">
        <f t="shared" si="8"/>
        <v>#NUM!</v>
      </c>
      <c r="AF48" s="19" t="e">
        <f t="shared" si="9"/>
        <v>#NUM!</v>
      </c>
      <c r="AG48" s="19" t="e">
        <f t="shared" si="10"/>
        <v>#NUM!</v>
      </c>
      <c r="AH48" s="20" t="e">
        <f t="shared" si="11"/>
        <v>#NUM!</v>
      </c>
    </row>
    <row r="49" spans="1:34" ht="12.75" hidden="1">
      <c r="A49" s="1">
        <v>34</v>
      </c>
      <c r="B49" s="13"/>
      <c r="C49" s="40"/>
      <c r="D49" s="14"/>
      <c r="E49" s="25"/>
      <c r="F49" s="26"/>
      <c r="G49" s="27"/>
      <c r="H49" s="112"/>
      <c r="I49" s="68"/>
      <c r="J49" s="17"/>
      <c r="K49" s="112"/>
      <c r="L49" s="68"/>
      <c r="M49" s="17"/>
      <c r="N49" s="112"/>
      <c r="O49" s="16"/>
      <c r="P49" s="17"/>
      <c r="Q49" s="112"/>
      <c r="R49" s="68"/>
      <c r="S49" s="17"/>
      <c r="T49" s="117"/>
      <c r="U49" s="68"/>
      <c r="V49" s="16"/>
      <c r="W49" s="112"/>
      <c r="X49" s="68"/>
      <c r="Y49" s="17"/>
      <c r="Z49" s="113"/>
      <c r="AA49" s="68"/>
      <c r="AB49" s="17"/>
      <c r="AC49" s="18">
        <f t="shared" si="6"/>
        <v>0</v>
      </c>
      <c r="AD49" s="19" t="e">
        <f t="shared" si="7"/>
        <v>#NUM!</v>
      </c>
      <c r="AE49" s="19" t="e">
        <f t="shared" si="8"/>
        <v>#NUM!</v>
      </c>
      <c r="AF49" s="19" t="e">
        <f t="shared" si="9"/>
        <v>#NUM!</v>
      </c>
      <c r="AG49" s="19" t="e">
        <f t="shared" si="10"/>
        <v>#NUM!</v>
      </c>
      <c r="AH49" s="20" t="e">
        <f t="shared" si="11"/>
        <v>#NUM!</v>
      </c>
    </row>
    <row r="50" spans="1:34" ht="12.75" hidden="1">
      <c r="A50" s="1">
        <v>35</v>
      </c>
      <c r="B50" s="13"/>
      <c r="C50" s="40"/>
      <c r="D50" s="14"/>
      <c r="E50" s="25"/>
      <c r="F50" s="26"/>
      <c r="G50" s="27"/>
      <c r="H50" s="112"/>
      <c r="I50" s="68"/>
      <c r="J50" s="17"/>
      <c r="K50" s="112"/>
      <c r="L50" s="68"/>
      <c r="M50" s="17"/>
      <c r="N50" s="112"/>
      <c r="O50" s="16"/>
      <c r="P50" s="17"/>
      <c r="Q50" s="112"/>
      <c r="R50" s="68"/>
      <c r="S50" s="17"/>
      <c r="T50" s="127"/>
      <c r="U50" s="68"/>
      <c r="V50" s="16"/>
      <c r="W50" s="113"/>
      <c r="X50" s="68"/>
      <c r="Y50" s="17"/>
      <c r="Z50" s="113"/>
      <c r="AA50" s="68"/>
      <c r="AB50" s="17"/>
      <c r="AC50" s="18">
        <f t="shared" si="6"/>
        <v>0</v>
      </c>
      <c r="AD50" s="19" t="e">
        <f t="shared" si="7"/>
        <v>#NUM!</v>
      </c>
      <c r="AE50" s="19" t="e">
        <f t="shared" si="8"/>
        <v>#NUM!</v>
      </c>
      <c r="AF50" s="19" t="e">
        <f t="shared" si="9"/>
        <v>#NUM!</v>
      </c>
      <c r="AG50" s="19" t="e">
        <f t="shared" si="10"/>
        <v>#NUM!</v>
      </c>
      <c r="AH50" s="20" t="e">
        <f t="shared" si="11"/>
        <v>#NUM!</v>
      </c>
    </row>
    <row r="51" spans="1:34" ht="12.75" hidden="1">
      <c r="A51" s="1">
        <v>36</v>
      </c>
      <c r="B51" s="13"/>
      <c r="C51" s="40"/>
      <c r="D51" s="14"/>
      <c r="E51" s="25"/>
      <c r="F51" s="26"/>
      <c r="G51" s="27"/>
      <c r="H51" s="112"/>
      <c r="I51" s="68"/>
      <c r="J51" s="17"/>
      <c r="K51" s="112"/>
      <c r="L51" s="68"/>
      <c r="M51" s="17"/>
      <c r="N51" s="112"/>
      <c r="O51" s="16"/>
      <c r="P51" s="17"/>
      <c r="Q51" s="112"/>
      <c r="R51" s="68"/>
      <c r="S51" s="17"/>
      <c r="T51" s="117"/>
      <c r="U51" s="68"/>
      <c r="V51" s="16"/>
      <c r="W51" s="112"/>
      <c r="X51" s="68"/>
      <c r="Y51" s="17"/>
      <c r="Z51" s="113"/>
      <c r="AA51" s="68"/>
      <c r="AB51" s="17"/>
      <c r="AC51" s="18">
        <f t="shared" si="6"/>
        <v>0</v>
      </c>
      <c r="AD51" s="19" t="e">
        <f t="shared" si="7"/>
        <v>#NUM!</v>
      </c>
      <c r="AE51" s="19" t="e">
        <f t="shared" si="8"/>
        <v>#NUM!</v>
      </c>
      <c r="AF51" s="19" t="e">
        <f t="shared" si="9"/>
        <v>#NUM!</v>
      </c>
      <c r="AG51" s="19" t="e">
        <f t="shared" si="10"/>
        <v>#NUM!</v>
      </c>
      <c r="AH51" s="20" t="e">
        <f t="shared" si="11"/>
        <v>#NUM!</v>
      </c>
    </row>
    <row r="52" spans="1:34" ht="12.75" hidden="1">
      <c r="A52" s="1">
        <v>37</v>
      </c>
      <c r="B52" s="13"/>
      <c r="C52" s="40"/>
      <c r="D52" s="14"/>
      <c r="E52" s="25"/>
      <c r="F52" s="26"/>
      <c r="G52" s="27"/>
      <c r="H52" s="112"/>
      <c r="I52" s="68"/>
      <c r="J52" s="17"/>
      <c r="K52" s="112"/>
      <c r="L52" s="68"/>
      <c r="M52" s="17"/>
      <c r="N52" s="112"/>
      <c r="O52" s="16"/>
      <c r="P52" s="17"/>
      <c r="Q52" s="112"/>
      <c r="R52" s="68"/>
      <c r="S52" s="17"/>
      <c r="T52" s="113"/>
      <c r="U52" s="68"/>
      <c r="V52" s="17"/>
      <c r="W52" s="112"/>
      <c r="X52" s="68"/>
      <c r="Y52" s="17"/>
      <c r="Z52" s="113"/>
      <c r="AA52" s="68"/>
      <c r="AB52" s="17"/>
      <c r="AC52" s="18">
        <f t="shared" si="6"/>
        <v>0</v>
      </c>
      <c r="AD52" s="19" t="e">
        <f t="shared" si="7"/>
        <v>#NUM!</v>
      </c>
      <c r="AE52" s="19" t="e">
        <f t="shared" si="8"/>
        <v>#NUM!</v>
      </c>
      <c r="AF52" s="19" t="e">
        <f t="shared" si="9"/>
        <v>#NUM!</v>
      </c>
      <c r="AG52" s="19" t="e">
        <f t="shared" si="10"/>
        <v>#NUM!</v>
      </c>
      <c r="AH52" s="20" t="e">
        <f t="shared" si="11"/>
        <v>#NUM!</v>
      </c>
    </row>
    <row r="53" spans="5:34" ht="12.75">
      <c r="E53" s="186">
        <v>20</v>
      </c>
      <c r="F53" s="186"/>
      <c r="G53" s="186"/>
      <c r="H53" s="186">
        <v>18</v>
      </c>
      <c r="I53" s="186"/>
      <c r="J53" s="186"/>
      <c r="K53" s="186">
        <v>21</v>
      </c>
      <c r="L53" s="186"/>
      <c r="M53" s="186"/>
      <c r="N53" s="186">
        <v>21</v>
      </c>
      <c r="O53" s="186"/>
      <c r="P53" s="186"/>
      <c r="Q53" s="186">
        <v>21</v>
      </c>
      <c r="R53" s="186"/>
      <c r="S53" s="186"/>
      <c r="T53" s="186">
        <v>18</v>
      </c>
      <c r="U53" s="186"/>
      <c r="V53" s="186"/>
      <c r="W53" s="186">
        <v>23</v>
      </c>
      <c r="X53" s="186"/>
      <c r="Y53" s="186"/>
      <c r="Z53" s="186">
        <v>18</v>
      </c>
      <c r="AA53" s="186"/>
      <c r="AB53" s="186"/>
      <c r="AC53" s="24"/>
      <c r="AD53" s="24"/>
      <c r="AE53" s="24"/>
      <c r="AF53" s="24"/>
      <c r="AG53" s="24"/>
      <c r="AH53" s="4">
        <f>AVERAGE(E53:AB53)</f>
        <v>20</v>
      </c>
    </row>
    <row r="54" spans="2:4" ht="12.75">
      <c r="B54" s="65"/>
      <c r="C54" s="65"/>
      <c r="D54" s="66"/>
    </row>
    <row r="56" ht="12.75">
      <c r="Q56" s="132"/>
    </row>
  </sheetData>
  <sheetProtection/>
  <mergeCells count="34">
    <mergeCell ref="AH4:AH6"/>
    <mergeCell ref="W4:Y4"/>
    <mergeCell ref="T4:V4"/>
    <mergeCell ref="Q53:S53"/>
    <mergeCell ref="Z4:AB4"/>
    <mergeCell ref="AE4:AE6"/>
    <mergeCell ref="W53:Y53"/>
    <mergeCell ref="AG4:AG6"/>
    <mergeCell ref="AC4:AC6"/>
    <mergeCell ref="Q4:S4"/>
    <mergeCell ref="T5:V5"/>
    <mergeCell ref="Z5:AB5"/>
    <mergeCell ref="H53:J53"/>
    <mergeCell ref="K53:M53"/>
    <mergeCell ref="Q5:S5"/>
    <mergeCell ref="N53:P53"/>
    <mergeCell ref="T53:V53"/>
    <mergeCell ref="Z53:AB53"/>
    <mergeCell ref="K4:M4"/>
    <mergeCell ref="N4:P4"/>
    <mergeCell ref="E53:G53"/>
    <mergeCell ref="K5:M5"/>
    <mergeCell ref="N5:P5"/>
    <mergeCell ref="H4:J4"/>
    <mergeCell ref="B1:AC2"/>
    <mergeCell ref="B3:AH3"/>
    <mergeCell ref="B4:B6"/>
    <mergeCell ref="D4:D6"/>
    <mergeCell ref="E5:G5"/>
    <mergeCell ref="H5:J5"/>
    <mergeCell ref="C4:C6"/>
    <mergeCell ref="W5:Y5"/>
    <mergeCell ref="AD4:AD6"/>
    <mergeCell ref="E4:G4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6" r:id="rId1"/>
  <headerFooter alignWithMargins="0">
    <oddFooter>&amp;L&amp;"Trebuchet MS,Bold"Time:  &amp;T  
Date:  &amp;D&amp;C&amp;"Trebuchet MS,Bold"Motorsport SA
011 466 2440&amp;R&amp;"Trebuchet MS,Bold"Page 1 of&amp;P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I17"/>
  <sheetViews>
    <sheetView zoomScalePageLayoutView="0" workbookViewId="0" topLeftCell="A1">
      <selection activeCell="AC7" sqref="AC7"/>
    </sheetView>
  </sheetViews>
  <sheetFormatPr defaultColWidth="9.140625" defaultRowHeight="12.75"/>
  <cols>
    <col min="1" max="1" width="3.421875" style="0" customWidth="1"/>
    <col min="2" max="2" width="19.28125" style="0" customWidth="1"/>
    <col min="5" max="28" width="4.28125" style="0" customWidth="1"/>
    <col min="29" max="34" width="5.7109375" style="0" customWidth="1"/>
  </cols>
  <sheetData>
    <row r="1" spans="1:35" s="3" customFormat="1" ht="31.5" customHeight="1">
      <c r="A1" s="1"/>
      <c r="B1" s="196" t="s">
        <v>181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2"/>
      <c r="AE1" s="2"/>
      <c r="AF1" s="2"/>
      <c r="AG1" s="2"/>
      <c r="AH1" s="2"/>
      <c r="AI1" s="2"/>
    </row>
    <row r="2" spans="1:34" s="3" customFormat="1" ht="12.75">
      <c r="A2" s="1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4"/>
      <c r="AE2" s="4"/>
      <c r="AF2" s="4"/>
      <c r="AG2" s="4"/>
      <c r="AH2" s="4"/>
    </row>
    <row r="3" spans="1:34" s="3" customFormat="1" ht="12.75">
      <c r="A3" s="1"/>
      <c r="B3" s="197" t="s">
        <v>10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</row>
    <row r="4" spans="1:34" s="6" customFormat="1" ht="12.75">
      <c r="A4" s="5"/>
      <c r="B4" s="198" t="s">
        <v>0</v>
      </c>
      <c r="C4" s="198" t="s">
        <v>23</v>
      </c>
      <c r="D4" s="200" t="s">
        <v>4</v>
      </c>
      <c r="E4" s="193" t="s">
        <v>24</v>
      </c>
      <c r="F4" s="194"/>
      <c r="G4" s="195"/>
      <c r="H4" s="193" t="s">
        <v>234</v>
      </c>
      <c r="I4" s="194"/>
      <c r="J4" s="195"/>
      <c r="K4" s="193" t="s">
        <v>24</v>
      </c>
      <c r="L4" s="194"/>
      <c r="M4" s="195"/>
      <c r="N4" s="193" t="s">
        <v>234</v>
      </c>
      <c r="O4" s="194"/>
      <c r="P4" s="195"/>
      <c r="Q4" s="193" t="s">
        <v>24</v>
      </c>
      <c r="R4" s="194"/>
      <c r="S4" s="195"/>
      <c r="T4" s="193" t="s">
        <v>234</v>
      </c>
      <c r="U4" s="194"/>
      <c r="V4" s="195"/>
      <c r="W4" s="193" t="s">
        <v>24</v>
      </c>
      <c r="X4" s="194"/>
      <c r="Y4" s="194"/>
      <c r="Z4" s="193" t="s">
        <v>234</v>
      </c>
      <c r="AA4" s="194"/>
      <c r="AB4" s="195"/>
      <c r="AC4" s="190" t="s">
        <v>7</v>
      </c>
      <c r="AD4" s="201" t="s">
        <v>5</v>
      </c>
      <c r="AE4" s="201" t="s">
        <v>6</v>
      </c>
      <c r="AF4" s="57"/>
      <c r="AG4" s="209" t="s">
        <v>8</v>
      </c>
      <c r="AH4" s="204" t="s">
        <v>9</v>
      </c>
    </row>
    <row r="5" spans="1:34" s="8" customFormat="1" ht="12.75">
      <c r="A5" s="7"/>
      <c r="B5" s="199"/>
      <c r="C5" s="207"/>
      <c r="D5" s="199"/>
      <c r="E5" s="187">
        <v>42413</v>
      </c>
      <c r="F5" s="188"/>
      <c r="G5" s="189"/>
      <c r="H5" s="187">
        <v>42448</v>
      </c>
      <c r="I5" s="188"/>
      <c r="J5" s="189"/>
      <c r="K5" s="187">
        <v>42504</v>
      </c>
      <c r="L5" s="188"/>
      <c r="M5" s="189"/>
      <c r="N5" s="187">
        <v>42553</v>
      </c>
      <c r="O5" s="188"/>
      <c r="P5" s="189"/>
      <c r="Q5" s="187">
        <v>42588</v>
      </c>
      <c r="R5" s="188"/>
      <c r="S5" s="189"/>
      <c r="T5" s="187">
        <v>42623</v>
      </c>
      <c r="U5" s="188"/>
      <c r="V5" s="189"/>
      <c r="W5" s="187">
        <v>42637</v>
      </c>
      <c r="X5" s="188"/>
      <c r="Y5" s="188"/>
      <c r="Z5" s="187">
        <v>42679</v>
      </c>
      <c r="AA5" s="188"/>
      <c r="AB5" s="189"/>
      <c r="AC5" s="191"/>
      <c r="AD5" s="202"/>
      <c r="AE5" s="202"/>
      <c r="AF5" s="58"/>
      <c r="AG5" s="210"/>
      <c r="AH5" s="205"/>
    </row>
    <row r="6" spans="1:34" s="12" customFormat="1" ht="30" customHeight="1">
      <c r="A6" s="1"/>
      <c r="B6" s="199"/>
      <c r="C6" s="208"/>
      <c r="D6" s="199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70" t="s">
        <v>2</v>
      </c>
      <c r="P6" s="11" t="s">
        <v>3</v>
      </c>
      <c r="Q6" s="9" t="s">
        <v>1</v>
      </c>
      <c r="R6" s="70" t="s">
        <v>2</v>
      </c>
      <c r="S6" s="11" t="s">
        <v>3</v>
      </c>
      <c r="T6" s="9" t="s">
        <v>1</v>
      </c>
      <c r="U6" s="70" t="s">
        <v>2</v>
      </c>
      <c r="V6" s="11" t="s">
        <v>3</v>
      </c>
      <c r="W6" s="9" t="s">
        <v>1</v>
      </c>
      <c r="X6" s="70" t="s">
        <v>2</v>
      </c>
      <c r="Y6" s="11" t="s">
        <v>3</v>
      </c>
      <c r="Z6" s="38" t="s">
        <v>1</v>
      </c>
      <c r="AA6" s="71" t="s">
        <v>2</v>
      </c>
      <c r="AB6" s="39" t="s">
        <v>3</v>
      </c>
      <c r="AC6" s="192"/>
      <c r="AD6" s="203"/>
      <c r="AE6" s="203"/>
      <c r="AF6" s="59" t="s">
        <v>53</v>
      </c>
      <c r="AG6" s="211"/>
      <c r="AH6" s="206"/>
    </row>
    <row r="7" spans="1:34" s="3" customFormat="1" ht="12.75">
      <c r="A7" s="1">
        <v>1</v>
      </c>
      <c r="B7" s="13" t="s">
        <v>68</v>
      </c>
      <c r="C7" s="41" t="s">
        <v>69</v>
      </c>
      <c r="D7" s="14">
        <v>30</v>
      </c>
      <c r="E7" s="25">
        <v>30</v>
      </c>
      <c r="F7" s="26">
        <v>35</v>
      </c>
      <c r="G7" s="27">
        <v>32</v>
      </c>
      <c r="H7" s="25">
        <v>32</v>
      </c>
      <c r="I7" s="26">
        <v>32</v>
      </c>
      <c r="J7" s="27">
        <v>25</v>
      </c>
      <c r="K7" s="25">
        <v>29</v>
      </c>
      <c r="L7" s="26">
        <v>29</v>
      </c>
      <c r="M7" s="27">
        <v>29</v>
      </c>
      <c r="N7" s="15">
        <v>35</v>
      </c>
      <c r="O7" s="68">
        <v>35</v>
      </c>
      <c r="P7" s="17">
        <v>35</v>
      </c>
      <c r="Q7" s="15">
        <v>28</v>
      </c>
      <c r="R7" s="68">
        <v>30</v>
      </c>
      <c r="S7" s="17">
        <v>27</v>
      </c>
      <c r="T7" s="15">
        <v>32</v>
      </c>
      <c r="U7" s="68">
        <v>35</v>
      </c>
      <c r="V7" s="17">
        <v>35</v>
      </c>
      <c r="W7" s="25">
        <v>64</v>
      </c>
      <c r="X7" s="26">
        <v>64</v>
      </c>
      <c r="Y7" s="27">
        <v>60</v>
      </c>
      <c r="Z7" s="45">
        <v>60</v>
      </c>
      <c r="AA7" s="68">
        <v>64</v>
      </c>
      <c r="AB7" s="17">
        <v>64</v>
      </c>
      <c r="AC7" s="18">
        <f aca="true" t="shared" si="0" ref="AC7:AC16">SUM(E7:AB7)</f>
        <v>941</v>
      </c>
      <c r="AD7" s="19">
        <f aca="true" t="shared" si="1" ref="AD7:AD16">SMALL(E7:AB7,1)</f>
        <v>25</v>
      </c>
      <c r="AE7" s="19">
        <f aca="true" t="shared" si="2" ref="AE7:AE16">SMALL(E7:AB7,2)</f>
        <v>27</v>
      </c>
      <c r="AF7" s="19">
        <f aca="true" t="shared" si="3" ref="AF7:AF16">SMALL(E7:AB7,3)</f>
        <v>28</v>
      </c>
      <c r="AG7" s="19">
        <f aca="true" t="shared" si="4" ref="AG7:AG16">SUM(AD7:AF7)</f>
        <v>80</v>
      </c>
      <c r="AH7" s="20">
        <f aca="true" t="shared" si="5" ref="AH7:AH16">AC7-AG7</f>
        <v>861</v>
      </c>
    </row>
    <row r="8" spans="1:34" s="3" customFormat="1" ht="12.75">
      <c r="A8" s="1">
        <v>2</v>
      </c>
      <c r="B8" s="13" t="s">
        <v>83</v>
      </c>
      <c r="C8" s="41" t="s">
        <v>86</v>
      </c>
      <c r="D8" s="14">
        <v>14</v>
      </c>
      <c r="E8" s="25">
        <v>29</v>
      </c>
      <c r="F8" s="26">
        <v>30</v>
      </c>
      <c r="G8" s="27">
        <v>28</v>
      </c>
      <c r="H8" s="25">
        <v>24</v>
      </c>
      <c r="I8" s="26">
        <v>29</v>
      </c>
      <c r="J8" s="27">
        <v>30</v>
      </c>
      <c r="K8" s="25">
        <v>32</v>
      </c>
      <c r="L8" s="26">
        <v>35</v>
      </c>
      <c r="M8" s="27">
        <v>32</v>
      </c>
      <c r="N8" s="15">
        <v>32</v>
      </c>
      <c r="O8" s="68">
        <v>30</v>
      </c>
      <c r="P8" s="17">
        <v>29</v>
      </c>
      <c r="Q8" s="15">
        <v>29</v>
      </c>
      <c r="R8" s="68">
        <v>29</v>
      </c>
      <c r="S8" s="17">
        <v>30</v>
      </c>
      <c r="T8" s="15">
        <v>30</v>
      </c>
      <c r="U8" s="68">
        <v>29</v>
      </c>
      <c r="V8" s="17">
        <v>28</v>
      </c>
      <c r="W8" s="45">
        <v>60</v>
      </c>
      <c r="X8" s="68">
        <v>60</v>
      </c>
      <c r="Y8" s="17">
        <v>64</v>
      </c>
      <c r="Z8" s="48">
        <v>64</v>
      </c>
      <c r="AA8" s="26">
        <v>58</v>
      </c>
      <c r="AB8" s="27">
        <v>60</v>
      </c>
      <c r="AC8" s="18">
        <f t="shared" si="0"/>
        <v>901</v>
      </c>
      <c r="AD8" s="19">
        <f t="shared" si="1"/>
        <v>24</v>
      </c>
      <c r="AE8" s="19">
        <f t="shared" si="2"/>
        <v>28</v>
      </c>
      <c r="AF8" s="19">
        <f t="shared" si="3"/>
        <v>28</v>
      </c>
      <c r="AG8" s="19">
        <f t="shared" si="4"/>
        <v>80</v>
      </c>
      <c r="AH8" s="20">
        <f t="shared" si="5"/>
        <v>821</v>
      </c>
    </row>
    <row r="9" spans="1:35" s="3" customFormat="1" ht="12.75">
      <c r="A9" s="1">
        <v>3</v>
      </c>
      <c r="B9" s="13" t="s">
        <v>28</v>
      </c>
      <c r="C9" s="41" t="s">
        <v>29</v>
      </c>
      <c r="D9" s="14">
        <v>82</v>
      </c>
      <c r="E9" s="25">
        <v>32</v>
      </c>
      <c r="F9" s="26">
        <v>32</v>
      </c>
      <c r="G9" s="27">
        <v>35</v>
      </c>
      <c r="H9" s="48">
        <v>24</v>
      </c>
      <c r="I9" s="26">
        <v>30</v>
      </c>
      <c r="J9" s="27">
        <v>32</v>
      </c>
      <c r="K9" s="25">
        <v>30</v>
      </c>
      <c r="L9" s="26">
        <v>32</v>
      </c>
      <c r="M9" s="27">
        <v>35</v>
      </c>
      <c r="N9" s="15">
        <v>30</v>
      </c>
      <c r="O9" s="68">
        <v>29</v>
      </c>
      <c r="P9" s="17">
        <v>30</v>
      </c>
      <c r="Q9" s="15">
        <v>32</v>
      </c>
      <c r="R9" s="68">
        <v>35</v>
      </c>
      <c r="S9" s="17">
        <v>32</v>
      </c>
      <c r="T9" s="15">
        <v>35</v>
      </c>
      <c r="U9" s="68">
        <v>32</v>
      </c>
      <c r="V9" s="17">
        <v>32</v>
      </c>
      <c r="W9" s="146">
        <v>0</v>
      </c>
      <c r="X9" s="165">
        <v>0</v>
      </c>
      <c r="Y9" s="173">
        <v>0</v>
      </c>
      <c r="Z9" s="25">
        <v>70</v>
      </c>
      <c r="AA9" s="26">
        <v>70</v>
      </c>
      <c r="AB9" s="27">
        <v>70</v>
      </c>
      <c r="AC9" s="18">
        <f t="shared" si="0"/>
        <v>779</v>
      </c>
      <c r="AD9" s="19">
        <f t="shared" si="1"/>
        <v>0</v>
      </c>
      <c r="AE9" s="19">
        <f t="shared" si="2"/>
        <v>0</v>
      </c>
      <c r="AF9" s="19">
        <f t="shared" si="3"/>
        <v>0</v>
      </c>
      <c r="AG9" s="19">
        <f t="shared" si="4"/>
        <v>0</v>
      </c>
      <c r="AH9" s="20">
        <f t="shared" si="5"/>
        <v>779</v>
      </c>
      <c r="AI9" s="21"/>
    </row>
    <row r="10" spans="1:34" s="3" customFormat="1" ht="12.75">
      <c r="A10" s="1">
        <v>4</v>
      </c>
      <c r="B10" s="13" t="s">
        <v>259</v>
      </c>
      <c r="C10" s="41" t="s">
        <v>260</v>
      </c>
      <c r="D10" s="14">
        <v>16</v>
      </c>
      <c r="E10" s="143">
        <v>0</v>
      </c>
      <c r="F10" s="144">
        <v>0</v>
      </c>
      <c r="G10" s="130">
        <v>0</v>
      </c>
      <c r="H10" s="25">
        <v>29</v>
      </c>
      <c r="I10" s="26">
        <v>27</v>
      </c>
      <c r="J10" s="27">
        <v>28</v>
      </c>
      <c r="K10" s="25">
        <v>23</v>
      </c>
      <c r="L10" s="26">
        <v>28</v>
      </c>
      <c r="M10" s="27">
        <v>28</v>
      </c>
      <c r="N10" s="15">
        <v>27</v>
      </c>
      <c r="O10" s="68">
        <v>27</v>
      </c>
      <c r="P10" s="17">
        <v>32</v>
      </c>
      <c r="Q10" s="15">
        <v>27</v>
      </c>
      <c r="R10" s="68">
        <v>28</v>
      </c>
      <c r="S10" s="17">
        <v>28</v>
      </c>
      <c r="T10" s="45">
        <v>28</v>
      </c>
      <c r="U10" s="68">
        <v>28</v>
      </c>
      <c r="V10" s="17">
        <v>29</v>
      </c>
      <c r="W10" s="15">
        <v>58</v>
      </c>
      <c r="X10" s="68">
        <v>56</v>
      </c>
      <c r="Y10" s="17">
        <v>56</v>
      </c>
      <c r="Z10" s="16">
        <v>58</v>
      </c>
      <c r="AA10" s="68">
        <v>60</v>
      </c>
      <c r="AB10" s="17">
        <v>58</v>
      </c>
      <c r="AC10" s="18">
        <f t="shared" si="0"/>
        <v>763</v>
      </c>
      <c r="AD10" s="19">
        <f t="shared" si="1"/>
        <v>0</v>
      </c>
      <c r="AE10" s="19">
        <f t="shared" si="2"/>
        <v>0</v>
      </c>
      <c r="AF10" s="19">
        <f t="shared" si="3"/>
        <v>0</v>
      </c>
      <c r="AG10" s="19">
        <f t="shared" si="4"/>
        <v>0</v>
      </c>
      <c r="AH10" s="20">
        <f t="shared" si="5"/>
        <v>763</v>
      </c>
    </row>
    <row r="11" spans="1:34" s="3" customFormat="1" ht="12.75">
      <c r="A11" s="1">
        <v>5</v>
      </c>
      <c r="B11" s="13" t="s">
        <v>17</v>
      </c>
      <c r="C11" s="41" t="s">
        <v>180</v>
      </c>
      <c r="D11" s="14">
        <v>21</v>
      </c>
      <c r="E11" s="48">
        <v>35</v>
      </c>
      <c r="F11" s="26">
        <v>23</v>
      </c>
      <c r="G11" s="27">
        <v>29</v>
      </c>
      <c r="H11" s="48">
        <v>35</v>
      </c>
      <c r="I11" s="26">
        <v>35</v>
      </c>
      <c r="J11" s="27">
        <v>35</v>
      </c>
      <c r="K11" s="145">
        <v>0</v>
      </c>
      <c r="L11" s="144">
        <v>0</v>
      </c>
      <c r="M11" s="130">
        <v>0</v>
      </c>
      <c r="N11" s="145">
        <v>0</v>
      </c>
      <c r="O11" s="144">
        <v>0</v>
      </c>
      <c r="P11" s="130">
        <v>0</v>
      </c>
      <c r="Q11" s="145">
        <v>0</v>
      </c>
      <c r="R11" s="144">
        <v>0</v>
      </c>
      <c r="S11" s="130">
        <v>0</v>
      </c>
      <c r="T11" s="145">
        <v>0</v>
      </c>
      <c r="U11" s="144">
        <v>0</v>
      </c>
      <c r="V11" s="130">
        <v>0</v>
      </c>
      <c r="W11" s="48">
        <v>70</v>
      </c>
      <c r="X11" s="26">
        <v>70</v>
      </c>
      <c r="Y11" s="27">
        <v>70</v>
      </c>
      <c r="Z11" s="143">
        <v>0</v>
      </c>
      <c r="AA11" s="144">
        <v>0</v>
      </c>
      <c r="AB11" s="155">
        <v>0</v>
      </c>
      <c r="AC11" s="18">
        <f t="shared" si="0"/>
        <v>402</v>
      </c>
      <c r="AD11" s="19">
        <f t="shared" si="1"/>
        <v>0</v>
      </c>
      <c r="AE11" s="19">
        <f t="shared" si="2"/>
        <v>0</v>
      </c>
      <c r="AF11" s="19">
        <f t="shared" si="3"/>
        <v>0</v>
      </c>
      <c r="AG11" s="19">
        <f t="shared" si="4"/>
        <v>0</v>
      </c>
      <c r="AH11" s="20">
        <f t="shared" si="5"/>
        <v>402</v>
      </c>
    </row>
    <row r="12" spans="1:34" s="3" customFormat="1" ht="12.75">
      <c r="A12" s="1">
        <v>6</v>
      </c>
      <c r="B12" s="13" t="s">
        <v>54</v>
      </c>
      <c r="C12" s="41" t="s">
        <v>183</v>
      </c>
      <c r="D12" s="14">
        <v>28</v>
      </c>
      <c r="E12" s="48">
        <v>27</v>
      </c>
      <c r="F12" s="26">
        <v>29</v>
      </c>
      <c r="G12" s="27">
        <v>0</v>
      </c>
      <c r="H12" s="48">
        <v>24</v>
      </c>
      <c r="I12" s="26">
        <v>28</v>
      </c>
      <c r="J12" s="27">
        <v>25</v>
      </c>
      <c r="K12" s="48">
        <v>35</v>
      </c>
      <c r="L12" s="26">
        <v>30</v>
      </c>
      <c r="M12" s="27">
        <v>30</v>
      </c>
      <c r="N12" s="48">
        <v>28</v>
      </c>
      <c r="O12" s="26">
        <v>28</v>
      </c>
      <c r="P12" s="27">
        <v>23</v>
      </c>
      <c r="Q12" s="48">
        <v>30</v>
      </c>
      <c r="R12" s="26">
        <v>27</v>
      </c>
      <c r="S12" s="27">
        <v>29</v>
      </c>
      <c r="T12" s="145">
        <v>0</v>
      </c>
      <c r="U12" s="144">
        <v>0</v>
      </c>
      <c r="V12" s="130">
        <v>0</v>
      </c>
      <c r="W12" s="143">
        <v>0</v>
      </c>
      <c r="X12" s="144">
        <v>0</v>
      </c>
      <c r="Y12" s="155">
        <v>0</v>
      </c>
      <c r="Z12" s="143">
        <v>0</v>
      </c>
      <c r="AA12" s="144">
        <v>0</v>
      </c>
      <c r="AB12" s="155">
        <v>0</v>
      </c>
      <c r="AC12" s="18">
        <f t="shared" si="0"/>
        <v>393</v>
      </c>
      <c r="AD12" s="19">
        <f t="shared" si="1"/>
        <v>0</v>
      </c>
      <c r="AE12" s="19">
        <f t="shared" si="2"/>
        <v>0</v>
      </c>
      <c r="AF12" s="19">
        <f t="shared" si="3"/>
        <v>0</v>
      </c>
      <c r="AG12" s="19">
        <f t="shared" si="4"/>
        <v>0</v>
      </c>
      <c r="AH12" s="20">
        <f t="shared" si="5"/>
        <v>393</v>
      </c>
    </row>
    <row r="13" spans="1:34" s="3" customFormat="1" ht="12.75">
      <c r="A13" s="1">
        <v>7</v>
      </c>
      <c r="B13" s="13" t="s">
        <v>156</v>
      </c>
      <c r="C13" s="41" t="s">
        <v>157</v>
      </c>
      <c r="D13" s="14">
        <v>45</v>
      </c>
      <c r="E13" s="143">
        <v>0</v>
      </c>
      <c r="F13" s="144">
        <v>0</v>
      </c>
      <c r="G13" s="155">
        <v>0</v>
      </c>
      <c r="H13" s="143">
        <v>0</v>
      </c>
      <c r="I13" s="144">
        <v>0</v>
      </c>
      <c r="J13" s="130">
        <v>0</v>
      </c>
      <c r="K13" s="25">
        <v>28</v>
      </c>
      <c r="L13" s="26">
        <v>27</v>
      </c>
      <c r="M13" s="27">
        <v>0</v>
      </c>
      <c r="N13" s="48">
        <v>29</v>
      </c>
      <c r="O13" s="26">
        <v>32</v>
      </c>
      <c r="P13" s="27">
        <v>28</v>
      </c>
      <c r="Q13" s="25">
        <v>35</v>
      </c>
      <c r="R13" s="26">
        <v>32</v>
      </c>
      <c r="S13" s="27">
        <v>35</v>
      </c>
      <c r="T13" s="48">
        <v>29</v>
      </c>
      <c r="U13" s="26">
        <v>30</v>
      </c>
      <c r="V13" s="27">
        <v>30</v>
      </c>
      <c r="W13" s="146">
        <v>0</v>
      </c>
      <c r="X13" s="147">
        <v>0</v>
      </c>
      <c r="Y13" s="173">
        <v>0</v>
      </c>
      <c r="Z13" s="143">
        <v>0</v>
      </c>
      <c r="AA13" s="144">
        <v>0</v>
      </c>
      <c r="AB13" s="155">
        <v>0</v>
      </c>
      <c r="AC13" s="18">
        <f t="shared" si="0"/>
        <v>335</v>
      </c>
      <c r="AD13" s="19">
        <f t="shared" si="1"/>
        <v>0</v>
      </c>
      <c r="AE13" s="19">
        <f t="shared" si="2"/>
        <v>0</v>
      </c>
      <c r="AF13" s="19">
        <f t="shared" si="3"/>
        <v>0</v>
      </c>
      <c r="AG13" s="19">
        <f t="shared" si="4"/>
        <v>0</v>
      </c>
      <c r="AH13" s="20">
        <f t="shared" si="5"/>
        <v>335</v>
      </c>
    </row>
    <row r="14" spans="1:34" s="3" customFormat="1" ht="12.75">
      <c r="A14" s="1">
        <v>8</v>
      </c>
      <c r="B14" s="13" t="s">
        <v>60</v>
      </c>
      <c r="C14" s="41" t="s">
        <v>182</v>
      </c>
      <c r="D14" s="14">
        <v>9</v>
      </c>
      <c r="E14" s="25">
        <v>28</v>
      </c>
      <c r="F14" s="26">
        <v>28</v>
      </c>
      <c r="G14" s="27">
        <v>30</v>
      </c>
      <c r="H14" s="25">
        <v>30</v>
      </c>
      <c r="I14" s="26">
        <v>22</v>
      </c>
      <c r="J14" s="27">
        <v>29</v>
      </c>
      <c r="K14" s="143">
        <v>0</v>
      </c>
      <c r="L14" s="144">
        <v>0</v>
      </c>
      <c r="M14" s="130">
        <v>0</v>
      </c>
      <c r="N14" s="143">
        <v>0</v>
      </c>
      <c r="O14" s="144">
        <v>0</v>
      </c>
      <c r="P14" s="130">
        <v>0</v>
      </c>
      <c r="Q14" s="145">
        <v>0</v>
      </c>
      <c r="R14" s="144">
        <v>0</v>
      </c>
      <c r="S14" s="130">
        <v>0</v>
      </c>
      <c r="T14" s="145">
        <v>0</v>
      </c>
      <c r="U14" s="144">
        <v>0</v>
      </c>
      <c r="V14" s="130">
        <v>0</v>
      </c>
      <c r="W14" s="45" t="s">
        <v>158</v>
      </c>
      <c r="X14" s="16" t="s">
        <v>158</v>
      </c>
      <c r="Y14" s="17" t="s">
        <v>158</v>
      </c>
      <c r="Z14" s="143">
        <v>0</v>
      </c>
      <c r="AA14" s="144">
        <v>0</v>
      </c>
      <c r="AB14" s="155">
        <v>0</v>
      </c>
      <c r="AC14" s="18">
        <f t="shared" si="0"/>
        <v>167</v>
      </c>
      <c r="AD14" s="19">
        <f t="shared" si="1"/>
        <v>0</v>
      </c>
      <c r="AE14" s="19">
        <f t="shared" si="2"/>
        <v>0</v>
      </c>
      <c r="AF14" s="19">
        <f t="shared" si="3"/>
        <v>0</v>
      </c>
      <c r="AG14" s="19">
        <f t="shared" si="4"/>
        <v>0</v>
      </c>
      <c r="AH14" s="20">
        <f t="shared" si="5"/>
        <v>167</v>
      </c>
    </row>
    <row r="15" spans="1:34" s="3" customFormat="1" ht="12.75">
      <c r="A15" s="1">
        <v>9</v>
      </c>
      <c r="B15" s="13" t="s">
        <v>333</v>
      </c>
      <c r="C15" s="41" t="s">
        <v>334</v>
      </c>
      <c r="D15" s="14">
        <v>44</v>
      </c>
      <c r="E15" s="143">
        <v>0</v>
      </c>
      <c r="F15" s="144">
        <v>0</v>
      </c>
      <c r="G15" s="130">
        <v>0</v>
      </c>
      <c r="H15" s="143">
        <v>0</v>
      </c>
      <c r="I15" s="144">
        <v>0</v>
      </c>
      <c r="J15" s="130">
        <v>0</v>
      </c>
      <c r="K15" s="143">
        <v>0</v>
      </c>
      <c r="L15" s="144">
        <v>0</v>
      </c>
      <c r="M15" s="130">
        <v>0</v>
      </c>
      <c r="N15" s="146">
        <v>0</v>
      </c>
      <c r="O15" s="165">
        <v>0</v>
      </c>
      <c r="P15" s="129">
        <v>0</v>
      </c>
      <c r="Q15" s="146">
        <v>0</v>
      </c>
      <c r="R15" s="165">
        <v>0</v>
      </c>
      <c r="S15" s="129">
        <v>0</v>
      </c>
      <c r="T15" s="146">
        <v>0</v>
      </c>
      <c r="U15" s="165">
        <v>0</v>
      </c>
      <c r="V15" s="129">
        <v>0</v>
      </c>
      <c r="W15" s="45">
        <v>48</v>
      </c>
      <c r="X15" s="68">
        <v>58</v>
      </c>
      <c r="Y15" s="17">
        <v>58</v>
      </c>
      <c r="Z15" s="143">
        <v>0</v>
      </c>
      <c r="AA15" s="144">
        <v>0</v>
      </c>
      <c r="AB15" s="155">
        <v>0</v>
      </c>
      <c r="AC15" s="18">
        <f t="shared" si="0"/>
        <v>164</v>
      </c>
      <c r="AD15" s="19">
        <f t="shared" si="1"/>
        <v>0</v>
      </c>
      <c r="AE15" s="19">
        <f t="shared" si="2"/>
        <v>0</v>
      </c>
      <c r="AF15" s="19">
        <f t="shared" si="3"/>
        <v>0</v>
      </c>
      <c r="AG15" s="19">
        <f t="shared" si="4"/>
        <v>0</v>
      </c>
      <c r="AH15" s="20">
        <f t="shared" si="5"/>
        <v>164</v>
      </c>
    </row>
    <row r="16" spans="1:34" s="3" customFormat="1" ht="12.75">
      <c r="A16" s="1">
        <v>10</v>
      </c>
      <c r="B16" s="13" t="s">
        <v>327</v>
      </c>
      <c r="C16" s="41" t="s">
        <v>328</v>
      </c>
      <c r="D16" s="14">
        <v>44</v>
      </c>
      <c r="E16" s="143">
        <v>0</v>
      </c>
      <c r="F16" s="144">
        <v>0</v>
      </c>
      <c r="G16" s="155">
        <v>0</v>
      </c>
      <c r="H16" s="143">
        <v>0</v>
      </c>
      <c r="I16" s="144">
        <v>0</v>
      </c>
      <c r="J16" s="155">
        <v>0</v>
      </c>
      <c r="K16" s="143">
        <v>0</v>
      </c>
      <c r="L16" s="144">
        <v>0</v>
      </c>
      <c r="M16" s="155">
        <v>0</v>
      </c>
      <c r="N16" s="146">
        <v>0</v>
      </c>
      <c r="O16" s="165">
        <v>0</v>
      </c>
      <c r="P16" s="173">
        <v>0</v>
      </c>
      <c r="Q16" s="146">
        <v>0</v>
      </c>
      <c r="R16" s="165">
        <v>0</v>
      </c>
      <c r="S16" s="173">
        <v>0</v>
      </c>
      <c r="T16" s="146">
        <v>0</v>
      </c>
      <c r="U16" s="165">
        <v>0</v>
      </c>
      <c r="V16" s="173">
        <v>0</v>
      </c>
      <c r="W16" s="45">
        <v>46</v>
      </c>
      <c r="X16" s="68">
        <v>58</v>
      </c>
      <c r="Y16" s="17">
        <v>56</v>
      </c>
      <c r="Z16" s="143">
        <v>0</v>
      </c>
      <c r="AA16" s="144">
        <v>0</v>
      </c>
      <c r="AB16" s="155">
        <v>0</v>
      </c>
      <c r="AC16" s="18">
        <f t="shared" si="0"/>
        <v>160</v>
      </c>
      <c r="AD16" s="19">
        <f t="shared" si="1"/>
        <v>0</v>
      </c>
      <c r="AE16" s="19">
        <f t="shared" si="2"/>
        <v>0</v>
      </c>
      <c r="AF16" s="19">
        <f t="shared" si="3"/>
        <v>0</v>
      </c>
      <c r="AG16" s="19">
        <f t="shared" si="4"/>
        <v>0</v>
      </c>
      <c r="AH16" s="20">
        <f t="shared" si="5"/>
        <v>160</v>
      </c>
    </row>
    <row r="17" spans="5:34" ht="12.75">
      <c r="E17" s="212">
        <v>6</v>
      </c>
      <c r="F17" s="212"/>
      <c r="G17" s="212"/>
      <c r="H17" s="212">
        <v>7</v>
      </c>
      <c r="I17" s="212"/>
      <c r="J17" s="212"/>
      <c r="K17" s="212">
        <v>6</v>
      </c>
      <c r="L17" s="212"/>
      <c r="M17" s="212"/>
      <c r="N17" s="212">
        <v>6</v>
      </c>
      <c r="O17" s="212"/>
      <c r="P17" s="212"/>
      <c r="Q17" s="212">
        <v>6</v>
      </c>
      <c r="R17" s="212"/>
      <c r="S17" s="212"/>
      <c r="T17" s="212">
        <v>5</v>
      </c>
      <c r="U17" s="212"/>
      <c r="V17" s="212"/>
      <c r="W17" s="212">
        <v>7</v>
      </c>
      <c r="X17" s="212"/>
      <c r="Y17" s="212"/>
      <c r="Z17" s="212">
        <v>4</v>
      </c>
      <c r="AA17" s="212"/>
      <c r="AB17" s="212"/>
      <c r="AH17" s="4">
        <f>AVERAGE(E17:AB17)</f>
        <v>5.875</v>
      </c>
    </row>
  </sheetData>
  <sheetProtection/>
  <mergeCells count="34">
    <mergeCell ref="H4:J4"/>
    <mergeCell ref="W4:Y4"/>
    <mergeCell ref="K5:M5"/>
    <mergeCell ref="T17:V17"/>
    <mergeCell ref="T4:V4"/>
    <mergeCell ref="E17:G17"/>
    <mergeCell ref="K17:M17"/>
    <mergeCell ref="N17:P17"/>
    <mergeCell ref="H17:J17"/>
    <mergeCell ref="N4:P4"/>
    <mergeCell ref="B1:AC2"/>
    <mergeCell ref="B3:AH3"/>
    <mergeCell ref="B4:B6"/>
    <mergeCell ref="C4:C6"/>
    <mergeCell ref="D4:D6"/>
    <mergeCell ref="AC4:AC6"/>
    <mergeCell ref="K4:M4"/>
    <mergeCell ref="E5:G5"/>
    <mergeCell ref="H5:J5"/>
    <mergeCell ref="E4:G4"/>
    <mergeCell ref="AG4:AG6"/>
    <mergeCell ref="AD4:AD6"/>
    <mergeCell ref="AH4:AH6"/>
    <mergeCell ref="AE4:AE6"/>
    <mergeCell ref="T5:V5"/>
    <mergeCell ref="Z4:AB4"/>
    <mergeCell ref="Q4:S4"/>
    <mergeCell ref="Q5:S5"/>
    <mergeCell ref="N5:P5"/>
    <mergeCell ref="Q17:S17"/>
    <mergeCell ref="W17:Y17"/>
    <mergeCell ref="Z17:AB17"/>
    <mergeCell ref="Z5:AB5"/>
    <mergeCell ref="W5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I34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15" sqref="L15"/>
    </sheetView>
  </sheetViews>
  <sheetFormatPr defaultColWidth="9.140625" defaultRowHeight="12.75"/>
  <cols>
    <col min="1" max="1" width="3.00390625" style="1" bestFit="1" customWidth="1"/>
    <col min="2" max="2" width="20.8515625" style="3" customWidth="1"/>
    <col min="3" max="3" width="6.7109375" style="3" customWidth="1"/>
    <col min="4" max="4" width="5.8515625" style="23" customWidth="1"/>
    <col min="5" max="28" width="4.7109375" style="4" customWidth="1"/>
    <col min="29" max="29" width="7.140625" style="4" customWidth="1"/>
    <col min="30" max="32" width="4.7109375" style="4" customWidth="1"/>
    <col min="33" max="33" width="5.8515625" style="4" customWidth="1"/>
    <col min="34" max="34" width="7.421875" style="4" customWidth="1"/>
    <col min="35" max="16384" width="9.140625" style="3" customWidth="1"/>
  </cols>
  <sheetData>
    <row r="1" spans="2:35" ht="6" customHeight="1">
      <c r="B1" s="219" t="s">
        <v>219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"/>
      <c r="AE1" s="2"/>
      <c r="AF1" s="2"/>
      <c r="AG1" s="2"/>
      <c r="AH1" s="2"/>
      <c r="AI1" s="2"/>
    </row>
    <row r="2" spans="2:29" ht="12.7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2:34" ht="13.5" thickBot="1">
      <c r="B3" s="197" t="s">
        <v>10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20"/>
      <c r="U3" s="220"/>
      <c r="V3" s="220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</row>
    <row r="4" spans="1:34" s="6" customFormat="1" ht="12.75">
      <c r="A4" s="5"/>
      <c r="B4" s="198" t="s">
        <v>0</v>
      </c>
      <c r="C4" s="198" t="s">
        <v>35</v>
      </c>
      <c r="D4" s="200" t="s">
        <v>4</v>
      </c>
      <c r="E4" s="193" t="s">
        <v>24</v>
      </c>
      <c r="F4" s="194"/>
      <c r="G4" s="195"/>
      <c r="H4" s="214" t="s">
        <v>234</v>
      </c>
      <c r="I4" s="214"/>
      <c r="J4" s="215"/>
      <c r="K4" s="193" t="s">
        <v>24</v>
      </c>
      <c r="L4" s="194"/>
      <c r="M4" s="195"/>
      <c r="N4" s="193" t="s">
        <v>234</v>
      </c>
      <c r="O4" s="194"/>
      <c r="P4" s="195"/>
      <c r="Q4" s="193" t="s">
        <v>24</v>
      </c>
      <c r="R4" s="194"/>
      <c r="S4" s="195"/>
      <c r="T4" s="193" t="s">
        <v>234</v>
      </c>
      <c r="U4" s="194"/>
      <c r="V4" s="195"/>
      <c r="W4" s="193" t="s">
        <v>24</v>
      </c>
      <c r="X4" s="194"/>
      <c r="Y4" s="194"/>
      <c r="Z4" s="193" t="s">
        <v>234</v>
      </c>
      <c r="AA4" s="194"/>
      <c r="AB4" s="195"/>
      <c r="AC4" s="216" t="s">
        <v>7</v>
      </c>
      <c r="AD4" s="201" t="s">
        <v>5</v>
      </c>
      <c r="AE4" s="201" t="s">
        <v>6</v>
      </c>
      <c r="AF4" s="57"/>
      <c r="AG4" s="209" t="s">
        <v>8</v>
      </c>
      <c r="AH4" s="204" t="s">
        <v>9</v>
      </c>
    </row>
    <row r="5" spans="1:34" s="8" customFormat="1" ht="12.75">
      <c r="A5" s="7"/>
      <c r="B5" s="199"/>
      <c r="C5" s="207"/>
      <c r="D5" s="199"/>
      <c r="E5" s="187">
        <v>42413</v>
      </c>
      <c r="F5" s="188"/>
      <c r="G5" s="189"/>
      <c r="H5" s="188">
        <v>42448</v>
      </c>
      <c r="I5" s="188"/>
      <c r="J5" s="189"/>
      <c r="K5" s="187">
        <v>42504</v>
      </c>
      <c r="L5" s="188"/>
      <c r="M5" s="189"/>
      <c r="N5" s="187">
        <v>42553</v>
      </c>
      <c r="O5" s="188"/>
      <c r="P5" s="189"/>
      <c r="Q5" s="187">
        <v>42588</v>
      </c>
      <c r="R5" s="188"/>
      <c r="S5" s="189"/>
      <c r="T5" s="187">
        <v>42623</v>
      </c>
      <c r="U5" s="188"/>
      <c r="V5" s="189"/>
      <c r="W5" s="187">
        <v>42637</v>
      </c>
      <c r="X5" s="188"/>
      <c r="Y5" s="188"/>
      <c r="Z5" s="187">
        <v>42679</v>
      </c>
      <c r="AA5" s="188"/>
      <c r="AB5" s="189"/>
      <c r="AC5" s="217"/>
      <c r="AD5" s="202"/>
      <c r="AE5" s="202"/>
      <c r="AF5" s="58"/>
      <c r="AG5" s="210"/>
      <c r="AH5" s="205"/>
    </row>
    <row r="6" spans="1:34" s="12" customFormat="1" ht="24" customHeight="1">
      <c r="A6" s="1"/>
      <c r="B6" s="199"/>
      <c r="C6" s="208"/>
      <c r="D6" s="199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29" t="s">
        <v>1</v>
      </c>
      <c r="O6" s="30" t="s">
        <v>2</v>
      </c>
      <c r="P6" s="31" t="s">
        <v>3</v>
      </c>
      <c r="Q6" s="29" t="s">
        <v>1</v>
      </c>
      <c r="R6" s="30" t="s">
        <v>2</v>
      </c>
      <c r="S6" s="31" t="s">
        <v>3</v>
      </c>
      <c r="T6" s="50" t="s">
        <v>1</v>
      </c>
      <c r="U6" s="52" t="s">
        <v>2</v>
      </c>
      <c r="V6" s="38" t="s">
        <v>3</v>
      </c>
      <c r="W6" s="29" t="s">
        <v>1</v>
      </c>
      <c r="X6" s="30" t="s">
        <v>2</v>
      </c>
      <c r="Y6" s="160" t="s">
        <v>3</v>
      </c>
      <c r="Z6" s="161" t="s">
        <v>1</v>
      </c>
      <c r="AA6" s="71" t="s">
        <v>2</v>
      </c>
      <c r="AB6" s="49" t="s">
        <v>3</v>
      </c>
      <c r="AC6" s="218"/>
      <c r="AD6" s="203"/>
      <c r="AE6" s="203"/>
      <c r="AF6" s="59" t="s">
        <v>53</v>
      </c>
      <c r="AG6" s="211"/>
      <c r="AH6" s="206"/>
    </row>
    <row r="7" spans="1:34" ht="12.75">
      <c r="A7" s="1">
        <v>1</v>
      </c>
      <c r="B7" s="13" t="s">
        <v>108</v>
      </c>
      <c r="C7" s="41" t="s">
        <v>109</v>
      </c>
      <c r="D7" s="14">
        <v>27</v>
      </c>
      <c r="E7" s="25">
        <v>35</v>
      </c>
      <c r="F7" s="26">
        <v>35</v>
      </c>
      <c r="G7" s="27">
        <v>35</v>
      </c>
      <c r="H7" s="48">
        <v>35</v>
      </c>
      <c r="I7" s="26">
        <v>32</v>
      </c>
      <c r="J7" s="27">
        <v>32</v>
      </c>
      <c r="K7" s="25">
        <v>35</v>
      </c>
      <c r="L7" s="28">
        <v>35</v>
      </c>
      <c r="M7" s="27">
        <v>35</v>
      </c>
      <c r="N7" s="48">
        <v>32</v>
      </c>
      <c r="O7" s="26">
        <v>35</v>
      </c>
      <c r="P7" s="27">
        <v>32</v>
      </c>
      <c r="Q7" s="48">
        <v>20</v>
      </c>
      <c r="R7" s="26">
        <v>32</v>
      </c>
      <c r="S7" s="27">
        <v>32</v>
      </c>
      <c r="T7" s="51">
        <v>30</v>
      </c>
      <c r="U7" s="53">
        <v>30</v>
      </c>
      <c r="V7" s="16">
        <v>29</v>
      </c>
      <c r="W7" s="48">
        <v>34</v>
      </c>
      <c r="X7" s="26">
        <v>56</v>
      </c>
      <c r="Y7" s="154">
        <v>70</v>
      </c>
      <c r="Z7" s="113">
        <v>58</v>
      </c>
      <c r="AA7" s="68">
        <v>60</v>
      </c>
      <c r="AB7" s="17">
        <v>70</v>
      </c>
      <c r="AC7" s="120">
        <f>SUM(E7:AB7)</f>
        <v>929</v>
      </c>
      <c r="AD7" s="19">
        <f>SMALL(E7:Y7,1)</f>
        <v>20</v>
      </c>
      <c r="AE7" s="19">
        <f>SMALL(E7:Y7,2)</f>
        <v>29</v>
      </c>
      <c r="AF7" s="19">
        <f>SMALL(E7:Y7,3)</f>
        <v>30</v>
      </c>
      <c r="AG7" s="19">
        <f>SUM(AD7:AF7)</f>
        <v>79</v>
      </c>
      <c r="AH7" s="20">
        <f>AC7-AG7</f>
        <v>850</v>
      </c>
    </row>
    <row r="8" spans="1:34" ht="12.75">
      <c r="A8" s="1">
        <v>2</v>
      </c>
      <c r="B8" s="13" t="s">
        <v>110</v>
      </c>
      <c r="C8" s="41" t="s">
        <v>111</v>
      </c>
      <c r="D8" s="14">
        <v>49</v>
      </c>
      <c r="E8" s="25">
        <v>28</v>
      </c>
      <c r="F8" s="26">
        <v>30</v>
      </c>
      <c r="G8" s="27">
        <v>30</v>
      </c>
      <c r="H8" s="25">
        <v>30</v>
      </c>
      <c r="I8" s="26">
        <v>22</v>
      </c>
      <c r="J8" s="27">
        <v>30</v>
      </c>
      <c r="K8" s="25">
        <v>32</v>
      </c>
      <c r="L8" s="26">
        <v>32</v>
      </c>
      <c r="M8" s="27">
        <v>29</v>
      </c>
      <c r="N8" s="25">
        <v>35</v>
      </c>
      <c r="O8" s="26">
        <v>32</v>
      </c>
      <c r="P8" s="27">
        <v>35</v>
      </c>
      <c r="Q8" s="25">
        <v>32</v>
      </c>
      <c r="R8" s="26">
        <v>35</v>
      </c>
      <c r="S8" s="27">
        <v>35</v>
      </c>
      <c r="T8" s="60">
        <v>35</v>
      </c>
      <c r="U8" s="53">
        <v>35</v>
      </c>
      <c r="V8" s="16">
        <v>35</v>
      </c>
      <c r="W8" s="25">
        <v>54</v>
      </c>
      <c r="X8" s="26">
        <v>70</v>
      </c>
      <c r="Y8" s="154">
        <v>50</v>
      </c>
      <c r="Z8" s="113">
        <v>56</v>
      </c>
      <c r="AA8" s="68">
        <v>56</v>
      </c>
      <c r="AB8" s="17">
        <v>64</v>
      </c>
      <c r="AC8" s="120">
        <f>SUM(E8:AB8)</f>
        <v>922</v>
      </c>
      <c r="AD8" s="19">
        <f>SMALL(E8:Y8,1)</f>
        <v>22</v>
      </c>
      <c r="AE8" s="19">
        <f>SMALL(E8:Y8,2)</f>
        <v>28</v>
      </c>
      <c r="AF8" s="19">
        <f>SMALL(E8:Y8,3)</f>
        <v>29</v>
      </c>
      <c r="AG8" s="19">
        <f>SUM(AD8:AF8)</f>
        <v>79</v>
      </c>
      <c r="AH8" s="20">
        <f>AC8-AG8</f>
        <v>843</v>
      </c>
    </row>
    <row r="9" spans="1:34" ht="12.75">
      <c r="A9" s="1">
        <v>3</v>
      </c>
      <c r="B9" s="13" t="s">
        <v>231</v>
      </c>
      <c r="C9" s="41" t="s">
        <v>232</v>
      </c>
      <c r="D9" s="14">
        <v>71</v>
      </c>
      <c r="E9" s="25">
        <v>0</v>
      </c>
      <c r="F9" s="26">
        <v>26</v>
      </c>
      <c r="G9" s="27">
        <v>27</v>
      </c>
      <c r="H9" s="25">
        <v>32</v>
      </c>
      <c r="I9" s="26">
        <v>35</v>
      </c>
      <c r="J9" s="27">
        <v>35</v>
      </c>
      <c r="K9" s="25">
        <v>25</v>
      </c>
      <c r="L9" s="28">
        <v>29</v>
      </c>
      <c r="M9" s="27">
        <v>28</v>
      </c>
      <c r="N9" s="25">
        <v>28</v>
      </c>
      <c r="O9" s="28">
        <v>28</v>
      </c>
      <c r="P9" s="27">
        <v>30</v>
      </c>
      <c r="Q9" s="25">
        <v>30</v>
      </c>
      <c r="R9" s="26">
        <v>29</v>
      </c>
      <c r="S9" s="27">
        <v>29</v>
      </c>
      <c r="T9" s="48">
        <v>32</v>
      </c>
      <c r="U9" s="26">
        <v>32</v>
      </c>
      <c r="V9" s="27">
        <v>32</v>
      </c>
      <c r="W9" s="127">
        <v>70</v>
      </c>
      <c r="X9" s="26">
        <v>60</v>
      </c>
      <c r="Y9" s="154">
        <v>58</v>
      </c>
      <c r="Z9" s="113">
        <v>70</v>
      </c>
      <c r="AA9" s="68">
        <v>70</v>
      </c>
      <c r="AB9" s="17">
        <v>58</v>
      </c>
      <c r="AC9" s="120">
        <f>SUM(E9:AB9)</f>
        <v>893</v>
      </c>
      <c r="AD9" s="19">
        <f>SMALL(E9:Y9,1)</f>
        <v>0</v>
      </c>
      <c r="AE9" s="19">
        <f>SMALL(E9:Y9,2)</f>
        <v>25</v>
      </c>
      <c r="AF9" s="19">
        <f>SMALL(E9:Y9,3)</f>
        <v>26</v>
      </c>
      <c r="AG9" s="19">
        <f>SUM(AD9:AF9)</f>
        <v>51</v>
      </c>
      <c r="AH9" s="20">
        <f>AC9-AG9</f>
        <v>842</v>
      </c>
    </row>
    <row r="10" spans="1:34" ht="12.75">
      <c r="A10" s="1">
        <v>4</v>
      </c>
      <c r="B10" s="13" t="s">
        <v>220</v>
      </c>
      <c r="C10" s="41" t="s">
        <v>167</v>
      </c>
      <c r="D10" s="14">
        <v>68</v>
      </c>
      <c r="E10" s="48">
        <v>32</v>
      </c>
      <c r="F10" s="26">
        <v>25</v>
      </c>
      <c r="G10" s="27">
        <v>32</v>
      </c>
      <c r="H10" s="48">
        <v>25</v>
      </c>
      <c r="I10" s="26">
        <v>28</v>
      </c>
      <c r="J10" s="27">
        <v>29</v>
      </c>
      <c r="K10" s="48">
        <v>24</v>
      </c>
      <c r="L10" s="26">
        <v>26</v>
      </c>
      <c r="M10" s="27">
        <v>25</v>
      </c>
      <c r="N10" s="25">
        <v>26</v>
      </c>
      <c r="O10" s="26">
        <v>25</v>
      </c>
      <c r="P10" s="27">
        <v>28</v>
      </c>
      <c r="Q10" s="25">
        <v>35</v>
      </c>
      <c r="R10" s="26">
        <v>30</v>
      </c>
      <c r="S10" s="27">
        <v>30</v>
      </c>
      <c r="T10" s="60">
        <v>24</v>
      </c>
      <c r="U10" s="53">
        <v>27</v>
      </c>
      <c r="V10" s="62">
        <v>30</v>
      </c>
      <c r="W10" s="48">
        <v>60</v>
      </c>
      <c r="X10" s="26">
        <v>42</v>
      </c>
      <c r="Y10" s="154">
        <v>64</v>
      </c>
      <c r="Z10" s="113">
        <v>64</v>
      </c>
      <c r="AA10" s="68">
        <v>64</v>
      </c>
      <c r="AB10" s="17">
        <v>56</v>
      </c>
      <c r="AC10" s="120">
        <f>SUM(E10:AB10)</f>
        <v>851</v>
      </c>
      <c r="AD10" s="19">
        <f>SMALL(E10:Y10,1)</f>
        <v>24</v>
      </c>
      <c r="AE10" s="19">
        <f>SMALL(E10:Y10,2)</f>
        <v>24</v>
      </c>
      <c r="AF10" s="19">
        <f>SMALL(E10:Y10,3)</f>
        <v>25</v>
      </c>
      <c r="AG10" s="19">
        <f>SUM(AD10:AF10)</f>
        <v>73</v>
      </c>
      <c r="AH10" s="20">
        <f>AC10-AG10</f>
        <v>778</v>
      </c>
    </row>
    <row r="11" spans="1:34" ht="12.75">
      <c r="A11" s="1">
        <v>5</v>
      </c>
      <c r="B11" s="13" t="s">
        <v>175</v>
      </c>
      <c r="C11" s="41" t="s">
        <v>176</v>
      </c>
      <c r="D11" s="14">
        <v>15</v>
      </c>
      <c r="E11" s="25">
        <v>26</v>
      </c>
      <c r="F11" s="26">
        <v>32</v>
      </c>
      <c r="G11" s="27">
        <v>18</v>
      </c>
      <c r="H11" s="25">
        <v>29</v>
      </c>
      <c r="I11" s="26">
        <v>30</v>
      </c>
      <c r="J11" s="27">
        <v>25</v>
      </c>
      <c r="K11" s="25">
        <v>30</v>
      </c>
      <c r="L11" s="26">
        <v>30</v>
      </c>
      <c r="M11" s="27">
        <v>32</v>
      </c>
      <c r="N11" s="25">
        <v>30</v>
      </c>
      <c r="O11" s="26">
        <v>30</v>
      </c>
      <c r="P11" s="27">
        <v>20</v>
      </c>
      <c r="Q11" s="25">
        <v>29</v>
      </c>
      <c r="R11" s="26">
        <v>28</v>
      </c>
      <c r="S11" s="27">
        <v>28</v>
      </c>
      <c r="T11" s="60">
        <v>29</v>
      </c>
      <c r="U11" s="53">
        <v>29</v>
      </c>
      <c r="V11" s="16">
        <v>27</v>
      </c>
      <c r="W11" s="25">
        <v>64</v>
      </c>
      <c r="X11" s="26">
        <v>64</v>
      </c>
      <c r="Y11" s="154">
        <v>60</v>
      </c>
      <c r="Z11" s="113">
        <v>48</v>
      </c>
      <c r="AA11" s="68">
        <v>52</v>
      </c>
      <c r="AB11" s="17">
        <v>48</v>
      </c>
      <c r="AC11" s="120">
        <f>SUM(E11:AB11)</f>
        <v>838</v>
      </c>
      <c r="AD11" s="19">
        <f>SMALL(E11:Y11,1)</f>
        <v>18</v>
      </c>
      <c r="AE11" s="19">
        <f>SMALL(E11:Y11,2)</f>
        <v>20</v>
      </c>
      <c r="AF11" s="19">
        <f>SMALL(E11:Y11,3)</f>
        <v>25</v>
      </c>
      <c r="AG11" s="19">
        <f>SUM(AD11:AF11)</f>
        <v>63</v>
      </c>
      <c r="AH11" s="20">
        <f>AC11-AG11</f>
        <v>775</v>
      </c>
    </row>
    <row r="12" spans="1:34" ht="12.75">
      <c r="A12" s="1">
        <v>6</v>
      </c>
      <c r="B12" s="13" t="s">
        <v>221</v>
      </c>
      <c r="C12" s="41" t="s">
        <v>222</v>
      </c>
      <c r="D12" s="14">
        <v>56</v>
      </c>
      <c r="E12" s="25">
        <v>27</v>
      </c>
      <c r="F12" s="26">
        <v>27</v>
      </c>
      <c r="G12" s="27">
        <v>26</v>
      </c>
      <c r="H12" s="25">
        <v>27</v>
      </c>
      <c r="I12" s="26">
        <v>25</v>
      </c>
      <c r="J12" s="27">
        <v>26</v>
      </c>
      <c r="K12" s="25">
        <v>29</v>
      </c>
      <c r="L12" s="26">
        <v>27</v>
      </c>
      <c r="M12" s="27">
        <v>26</v>
      </c>
      <c r="N12" s="25">
        <v>27</v>
      </c>
      <c r="O12" s="28">
        <v>27</v>
      </c>
      <c r="P12" s="27">
        <v>25</v>
      </c>
      <c r="Q12" s="25">
        <v>27</v>
      </c>
      <c r="R12" s="26">
        <v>26</v>
      </c>
      <c r="S12" s="27">
        <v>26</v>
      </c>
      <c r="T12" s="60">
        <v>25</v>
      </c>
      <c r="U12" s="53">
        <v>26</v>
      </c>
      <c r="V12" s="16">
        <v>26</v>
      </c>
      <c r="W12" s="25">
        <v>58</v>
      </c>
      <c r="X12" s="26">
        <v>58</v>
      </c>
      <c r="Y12" s="154">
        <v>54</v>
      </c>
      <c r="Z12" s="113">
        <v>60</v>
      </c>
      <c r="AA12" s="68">
        <v>58</v>
      </c>
      <c r="AB12" s="17">
        <v>60</v>
      </c>
      <c r="AC12" s="120">
        <f>SUM(E12:AB12)</f>
        <v>823</v>
      </c>
      <c r="AD12" s="19">
        <f>SMALL(E12:Y12,1)</f>
        <v>25</v>
      </c>
      <c r="AE12" s="19">
        <f>SMALL(E12:Y12,2)</f>
        <v>25</v>
      </c>
      <c r="AF12" s="19">
        <f>SMALL(E12:Y12,3)</f>
        <v>25</v>
      </c>
      <c r="AG12" s="19">
        <f>SUM(AD12:AF12)</f>
        <v>75</v>
      </c>
      <c r="AH12" s="20">
        <f>AC12-AG12</f>
        <v>748</v>
      </c>
    </row>
    <row r="13" spans="1:34" ht="12.75">
      <c r="A13" s="1">
        <v>7</v>
      </c>
      <c r="B13" s="13" t="s">
        <v>138</v>
      </c>
      <c r="C13" s="41" t="s">
        <v>139</v>
      </c>
      <c r="D13" s="14">
        <v>70</v>
      </c>
      <c r="E13" s="25">
        <v>29</v>
      </c>
      <c r="F13" s="26">
        <v>29</v>
      </c>
      <c r="G13" s="27">
        <v>29</v>
      </c>
      <c r="H13" s="25">
        <v>28</v>
      </c>
      <c r="I13" s="26">
        <v>29</v>
      </c>
      <c r="J13" s="27">
        <v>27</v>
      </c>
      <c r="K13" s="25">
        <v>28</v>
      </c>
      <c r="L13" s="26">
        <v>28</v>
      </c>
      <c r="M13" s="27">
        <v>30</v>
      </c>
      <c r="N13" s="25">
        <v>29</v>
      </c>
      <c r="O13" s="26">
        <v>29</v>
      </c>
      <c r="P13" s="27">
        <v>27</v>
      </c>
      <c r="Q13" s="25">
        <v>28</v>
      </c>
      <c r="R13" s="26">
        <v>27</v>
      </c>
      <c r="S13" s="27">
        <v>27</v>
      </c>
      <c r="T13" s="60">
        <v>26</v>
      </c>
      <c r="U13" s="53">
        <v>24</v>
      </c>
      <c r="V13" s="16">
        <v>24</v>
      </c>
      <c r="W13" s="25">
        <v>52</v>
      </c>
      <c r="X13" s="26">
        <v>46</v>
      </c>
      <c r="Y13" s="154">
        <v>56</v>
      </c>
      <c r="Z13" s="113">
        <v>54</v>
      </c>
      <c r="AA13" s="68">
        <v>50</v>
      </c>
      <c r="AB13" s="17">
        <v>52</v>
      </c>
      <c r="AC13" s="120">
        <f>SUM(E13:AB13)</f>
        <v>808</v>
      </c>
      <c r="AD13" s="19">
        <f>SMALL(E13:Y13,1)</f>
        <v>24</v>
      </c>
      <c r="AE13" s="19">
        <f>SMALL(E13:Y13,2)</f>
        <v>24</v>
      </c>
      <c r="AF13" s="19">
        <f>SMALL(E13:Y13,3)</f>
        <v>26</v>
      </c>
      <c r="AG13" s="19">
        <f>SUM(AD13:AF13)</f>
        <v>74</v>
      </c>
      <c r="AH13" s="20">
        <f>AC13-AG13</f>
        <v>734</v>
      </c>
    </row>
    <row r="14" spans="1:34" ht="12.75">
      <c r="A14" s="1">
        <v>8</v>
      </c>
      <c r="B14" s="13" t="s">
        <v>257</v>
      </c>
      <c r="C14" s="41" t="s">
        <v>258</v>
      </c>
      <c r="D14" s="14">
        <v>67</v>
      </c>
      <c r="E14" s="143">
        <v>0</v>
      </c>
      <c r="F14" s="144">
        <v>0</v>
      </c>
      <c r="G14" s="130">
        <v>0</v>
      </c>
      <c r="H14" s="25">
        <v>26</v>
      </c>
      <c r="I14" s="26">
        <v>27</v>
      </c>
      <c r="J14" s="27">
        <v>24</v>
      </c>
      <c r="K14" s="143">
        <v>0</v>
      </c>
      <c r="L14" s="144">
        <v>0</v>
      </c>
      <c r="M14" s="130">
        <v>0</v>
      </c>
      <c r="N14" s="143">
        <v>0</v>
      </c>
      <c r="O14" s="144">
        <v>0</v>
      </c>
      <c r="P14" s="130">
        <v>0</v>
      </c>
      <c r="Q14" s="25">
        <v>26</v>
      </c>
      <c r="R14" s="26">
        <v>25</v>
      </c>
      <c r="S14" s="27">
        <v>25</v>
      </c>
      <c r="T14" s="25">
        <v>21</v>
      </c>
      <c r="U14" s="26">
        <v>21</v>
      </c>
      <c r="V14" s="27">
        <v>22</v>
      </c>
      <c r="W14" s="25">
        <v>50</v>
      </c>
      <c r="X14" s="26">
        <v>50</v>
      </c>
      <c r="Y14" s="27">
        <v>48</v>
      </c>
      <c r="Z14" s="113">
        <v>46</v>
      </c>
      <c r="AA14" s="68">
        <v>46</v>
      </c>
      <c r="AB14" s="17">
        <v>50</v>
      </c>
      <c r="AC14" s="120">
        <f>SUM(E14:AB14)</f>
        <v>507</v>
      </c>
      <c r="AD14" s="19">
        <f>SMALL(E14:Y14,1)</f>
        <v>0</v>
      </c>
      <c r="AE14" s="19">
        <f>SMALL(E14:Y14,2)</f>
        <v>0</v>
      </c>
      <c r="AF14" s="19">
        <f>SMALL(E14:Y14,3)</f>
        <v>0</v>
      </c>
      <c r="AG14" s="19">
        <f>SUM(AD14:AF14)</f>
        <v>0</v>
      </c>
      <c r="AH14" s="20">
        <f>AC14-AG14</f>
        <v>507</v>
      </c>
    </row>
    <row r="15" spans="1:34" ht="12.75">
      <c r="A15" s="1">
        <v>9</v>
      </c>
      <c r="B15" s="13" t="s">
        <v>52</v>
      </c>
      <c r="C15" s="41" t="s">
        <v>316</v>
      </c>
      <c r="D15" s="14">
        <v>57</v>
      </c>
      <c r="E15" s="143">
        <v>0</v>
      </c>
      <c r="F15" s="144">
        <v>0</v>
      </c>
      <c r="G15" s="130">
        <v>0</v>
      </c>
      <c r="H15" s="143">
        <v>0</v>
      </c>
      <c r="I15" s="144">
        <v>0</v>
      </c>
      <c r="J15" s="130">
        <v>0</v>
      </c>
      <c r="K15" s="143">
        <v>0</v>
      </c>
      <c r="L15" s="144">
        <v>0</v>
      </c>
      <c r="M15" s="130">
        <v>0</v>
      </c>
      <c r="N15" s="143">
        <v>0</v>
      </c>
      <c r="O15" s="144">
        <v>0</v>
      </c>
      <c r="P15" s="130">
        <v>0</v>
      </c>
      <c r="Q15" s="25">
        <v>25</v>
      </c>
      <c r="R15" s="26">
        <v>24</v>
      </c>
      <c r="S15" s="27">
        <v>24</v>
      </c>
      <c r="T15" s="25">
        <v>27</v>
      </c>
      <c r="U15" s="26">
        <v>28</v>
      </c>
      <c r="V15" s="27">
        <v>28</v>
      </c>
      <c r="W15" s="25">
        <v>56</v>
      </c>
      <c r="X15" s="26">
        <v>48</v>
      </c>
      <c r="Y15" s="27">
        <v>52</v>
      </c>
      <c r="Z15" s="113">
        <v>52</v>
      </c>
      <c r="AA15" s="68">
        <v>54</v>
      </c>
      <c r="AB15" s="17">
        <v>46</v>
      </c>
      <c r="AC15" s="120">
        <f>SUM(E15:AB15)</f>
        <v>464</v>
      </c>
      <c r="AD15" s="19">
        <f>SMALL(E15:Y15,1)</f>
        <v>0</v>
      </c>
      <c r="AE15" s="19">
        <f>SMALL(E15:Y15,2)</f>
        <v>0</v>
      </c>
      <c r="AF15" s="19">
        <f>SMALL(E15:Y15,3)</f>
        <v>0</v>
      </c>
      <c r="AG15" s="19">
        <f>SUM(AD15:AF15)</f>
        <v>0</v>
      </c>
      <c r="AH15" s="20">
        <f>AC15-AG15</f>
        <v>464</v>
      </c>
    </row>
    <row r="16" spans="1:34" ht="12.75">
      <c r="A16" s="1">
        <v>10</v>
      </c>
      <c r="B16" s="13" t="s">
        <v>321</v>
      </c>
      <c r="C16" s="41" t="s">
        <v>322</v>
      </c>
      <c r="D16" s="14">
        <v>50</v>
      </c>
      <c r="E16" s="143">
        <v>0</v>
      </c>
      <c r="F16" s="144">
        <v>0</v>
      </c>
      <c r="G16" s="130">
        <v>0</v>
      </c>
      <c r="H16" s="143">
        <v>0</v>
      </c>
      <c r="I16" s="144">
        <v>0</v>
      </c>
      <c r="J16" s="130">
        <v>0</v>
      </c>
      <c r="K16" s="143">
        <v>0</v>
      </c>
      <c r="L16" s="144">
        <v>0</v>
      </c>
      <c r="M16" s="130">
        <v>0</v>
      </c>
      <c r="N16" s="143">
        <v>0</v>
      </c>
      <c r="O16" s="144">
        <v>0</v>
      </c>
      <c r="P16" s="130">
        <v>0</v>
      </c>
      <c r="Q16" s="143">
        <v>0</v>
      </c>
      <c r="R16" s="144">
        <v>0</v>
      </c>
      <c r="S16" s="130">
        <v>0</v>
      </c>
      <c r="T16" s="51">
        <v>22</v>
      </c>
      <c r="U16" s="53">
        <v>22</v>
      </c>
      <c r="V16" s="16">
        <v>21</v>
      </c>
      <c r="W16" s="25">
        <v>44</v>
      </c>
      <c r="X16" s="26">
        <v>44</v>
      </c>
      <c r="Y16" s="154">
        <v>42</v>
      </c>
      <c r="Z16" s="48">
        <v>50</v>
      </c>
      <c r="AA16" s="26">
        <v>48</v>
      </c>
      <c r="AB16" s="154">
        <v>54</v>
      </c>
      <c r="AC16" s="120">
        <f>SUM(E16:AB16)</f>
        <v>347</v>
      </c>
      <c r="AD16" s="19">
        <f>SMALL(E16:Y16,1)</f>
        <v>0</v>
      </c>
      <c r="AE16" s="19">
        <f>SMALL(E16:Y16,2)</f>
        <v>0</v>
      </c>
      <c r="AF16" s="19">
        <f>SMALL(E16:Y16,3)</f>
        <v>0</v>
      </c>
      <c r="AG16" s="19">
        <f>SUM(AD16:AF16)</f>
        <v>0</v>
      </c>
      <c r="AH16" s="20">
        <f>AC16-AG16</f>
        <v>347</v>
      </c>
    </row>
    <row r="17" spans="1:34" ht="12.75">
      <c r="A17" s="1">
        <v>11</v>
      </c>
      <c r="B17" s="13" t="s">
        <v>317</v>
      </c>
      <c r="C17" s="41" t="s">
        <v>318</v>
      </c>
      <c r="D17" s="14">
        <v>58</v>
      </c>
      <c r="E17" s="143">
        <v>0</v>
      </c>
      <c r="F17" s="144">
        <v>0</v>
      </c>
      <c r="G17" s="130">
        <v>0</v>
      </c>
      <c r="H17" s="143">
        <v>0</v>
      </c>
      <c r="I17" s="144">
        <v>0</v>
      </c>
      <c r="J17" s="130">
        <v>0</v>
      </c>
      <c r="K17" s="143">
        <v>0</v>
      </c>
      <c r="L17" s="144">
        <v>0</v>
      </c>
      <c r="M17" s="130">
        <v>0</v>
      </c>
      <c r="N17" s="143">
        <v>0</v>
      </c>
      <c r="O17" s="144">
        <v>0</v>
      </c>
      <c r="P17" s="130">
        <v>0</v>
      </c>
      <c r="Q17" s="143">
        <v>0</v>
      </c>
      <c r="R17" s="144">
        <v>0</v>
      </c>
      <c r="S17" s="130">
        <v>0</v>
      </c>
      <c r="T17" s="48">
        <v>28</v>
      </c>
      <c r="U17" s="26">
        <v>25</v>
      </c>
      <c r="V17" s="27">
        <v>25</v>
      </c>
      <c r="W17" s="25">
        <v>46</v>
      </c>
      <c r="X17" s="26">
        <v>54</v>
      </c>
      <c r="Y17" s="154">
        <v>46</v>
      </c>
      <c r="Z17" s="48">
        <v>44</v>
      </c>
      <c r="AA17" s="26">
        <v>36</v>
      </c>
      <c r="AB17" s="154">
        <v>0</v>
      </c>
      <c r="AC17" s="120">
        <f>SUM(E17:AB17)</f>
        <v>304</v>
      </c>
      <c r="AD17" s="19">
        <f>SMALL(E17:Y17,1)</f>
        <v>0</v>
      </c>
      <c r="AE17" s="19">
        <f>SMALL(E17:Y17,2)</f>
        <v>0</v>
      </c>
      <c r="AF17" s="19">
        <f>SMALL(E17:Y17,3)</f>
        <v>0</v>
      </c>
      <c r="AG17" s="19">
        <f>SUM(AD17:AF17)</f>
        <v>0</v>
      </c>
      <c r="AH17" s="20">
        <f>AC17-AG17</f>
        <v>304</v>
      </c>
    </row>
    <row r="18" spans="1:34" ht="12.75">
      <c r="A18" s="1">
        <v>12</v>
      </c>
      <c r="B18" s="13" t="s">
        <v>227</v>
      </c>
      <c r="C18" s="41" t="s">
        <v>228</v>
      </c>
      <c r="D18" s="14">
        <v>72</v>
      </c>
      <c r="E18" s="25">
        <v>23</v>
      </c>
      <c r="F18" s="26">
        <v>21</v>
      </c>
      <c r="G18" s="27">
        <v>24</v>
      </c>
      <c r="H18" s="25">
        <v>18</v>
      </c>
      <c r="I18" s="26">
        <v>26</v>
      </c>
      <c r="J18" s="27">
        <v>28</v>
      </c>
      <c r="K18" s="25">
        <v>26</v>
      </c>
      <c r="L18" s="26">
        <v>24</v>
      </c>
      <c r="M18" s="27">
        <v>27</v>
      </c>
      <c r="N18" s="25">
        <v>0</v>
      </c>
      <c r="O18" s="26">
        <v>26</v>
      </c>
      <c r="P18" s="27">
        <v>29</v>
      </c>
      <c r="Q18" s="143">
        <v>0</v>
      </c>
      <c r="R18" s="144">
        <v>0</v>
      </c>
      <c r="S18" s="130">
        <v>0</v>
      </c>
      <c r="T18" s="143">
        <v>0</v>
      </c>
      <c r="U18" s="144">
        <v>0</v>
      </c>
      <c r="V18" s="130">
        <v>0</v>
      </c>
      <c r="W18" s="143">
        <v>0</v>
      </c>
      <c r="X18" s="144">
        <v>0</v>
      </c>
      <c r="Y18" s="130">
        <v>0</v>
      </c>
      <c r="Z18" s="169">
        <v>0</v>
      </c>
      <c r="AA18" s="165">
        <v>0</v>
      </c>
      <c r="AB18" s="129">
        <v>0</v>
      </c>
      <c r="AC18" s="120">
        <f>SUM(E18:AB18)</f>
        <v>272</v>
      </c>
      <c r="AD18" s="19">
        <f>SMALL(E18:Y18,1)</f>
        <v>0</v>
      </c>
      <c r="AE18" s="19">
        <f>SMALL(E18:Y18,2)</f>
        <v>0</v>
      </c>
      <c r="AF18" s="19">
        <f>SMALL(E18:Y18,3)</f>
        <v>0</v>
      </c>
      <c r="AG18" s="19">
        <f>SUM(AD18:AF18)</f>
        <v>0</v>
      </c>
      <c r="AH18" s="20">
        <f>AC18-AG18</f>
        <v>272</v>
      </c>
    </row>
    <row r="19" spans="1:34" ht="12.75">
      <c r="A19" s="1">
        <v>13</v>
      </c>
      <c r="B19" s="13" t="s">
        <v>225</v>
      </c>
      <c r="C19" s="41" t="s">
        <v>226</v>
      </c>
      <c r="D19" s="14">
        <v>44</v>
      </c>
      <c r="E19" s="25">
        <v>24</v>
      </c>
      <c r="F19" s="26">
        <v>23</v>
      </c>
      <c r="G19" s="27">
        <v>23</v>
      </c>
      <c r="H19" s="25">
        <v>24</v>
      </c>
      <c r="I19" s="26">
        <v>23</v>
      </c>
      <c r="J19" s="27">
        <v>0</v>
      </c>
      <c r="K19" s="25">
        <v>23</v>
      </c>
      <c r="L19" s="26">
        <v>23</v>
      </c>
      <c r="M19" s="27">
        <v>23</v>
      </c>
      <c r="N19" s="143">
        <v>0</v>
      </c>
      <c r="O19" s="144">
        <v>0</v>
      </c>
      <c r="P19" s="130">
        <v>0</v>
      </c>
      <c r="Q19" s="25">
        <v>20</v>
      </c>
      <c r="R19" s="26">
        <v>23</v>
      </c>
      <c r="S19" s="27">
        <v>23</v>
      </c>
      <c r="T19" s="143">
        <v>0</v>
      </c>
      <c r="U19" s="144">
        <v>0</v>
      </c>
      <c r="V19" s="130">
        <v>0</v>
      </c>
      <c r="W19" s="143">
        <v>0</v>
      </c>
      <c r="X19" s="144">
        <v>0</v>
      </c>
      <c r="Y19" s="130">
        <v>0</v>
      </c>
      <c r="Z19" s="143">
        <v>0</v>
      </c>
      <c r="AA19" s="144">
        <v>0</v>
      </c>
      <c r="AB19" s="164">
        <v>0</v>
      </c>
      <c r="AC19" s="120">
        <f>SUM(E19:AB19)</f>
        <v>252</v>
      </c>
      <c r="AD19" s="19">
        <f>SMALL(E19:Y19,1)</f>
        <v>0</v>
      </c>
      <c r="AE19" s="19">
        <f>SMALL(E19:Y19,2)</f>
        <v>0</v>
      </c>
      <c r="AF19" s="19">
        <f>SMALL(E19:Y19,3)</f>
        <v>0</v>
      </c>
      <c r="AG19" s="19">
        <f>SUM(AD19:AF19)</f>
        <v>0</v>
      </c>
      <c r="AH19" s="20">
        <f>AC19-AG19</f>
        <v>252</v>
      </c>
    </row>
    <row r="20" spans="1:34" ht="12.75">
      <c r="A20" s="1">
        <v>14</v>
      </c>
      <c r="B20" s="13" t="s">
        <v>319</v>
      </c>
      <c r="C20" s="41" t="s">
        <v>320</v>
      </c>
      <c r="D20" s="14">
        <v>69</v>
      </c>
      <c r="E20" s="143">
        <v>0</v>
      </c>
      <c r="F20" s="144">
        <v>0</v>
      </c>
      <c r="G20" s="130">
        <v>0</v>
      </c>
      <c r="H20" s="143">
        <v>0</v>
      </c>
      <c r="I20" s="144">
        <v>0</v>
      </c>
      <c r="J20" s="130">
        <v>0</v>
      </c>
      <c r="K20" s="143">
        <v>0</v>
      </c>
      <c r="L20" s="144">
        <v>0</v>
      </c>
      <c r="M20" s="130">
        <v>0</v>
      </c>
      <c r="N20" s="143">
        <v>0</v>
      </c>
      <c r="O20" s="144">
        <v>0</v>
      </c>
      <c r="P20" s="130">
        <v>0</v>
      </c>
      <c r="Q20" s="143">
        <v>0</v>
      </c>
      <c r="R20" s="144">
        <v>0</v>
      </c>
      <c r="S20" s="130">
        <v>0</v>
      </c>
      <c r="T20" s="45">
        <v>23</v>
      </c>
      <c r="U20" s="16">
        <v>23</v>
      </c>
      <c r="V20" s="16">
        <v>23</v>
      </c>
      <c r="W20" s="25">
        <v>48</v>
      </c>
      <c r="X20" s="26">
        <v>52</v>
      </c>
      <c r="Y20" s="27">
        <v>44</v>
      </c>
      <c r="Z20" s="169">
        <v>0</v>
      </c>
      <c r="AA20" s="165">
        <v>0</v>
      </c>
      <c r="AB20" s="129">
        <v>0</v>
      </c>
      <c r="AC20" s="120">
        <f>SUM(E20:AB20)</f>
        <v>213</v>
      </c>
      <c r="AD20" s="19">
        <f>SMALL(E20:Y20,1)</f>
        <v>0</v>
      </c>
      <c r="AE20" s="19">
        <f>SMALL(E20:Y20,2)</f>
        <v>0</v>
      </c>
      <c r="AF20" s="19">
        <f>SMALL(E20:Y20,3)</f>
        <v>0</v>
      </c>
      <c r="AG20" s="19">
        <f>SUM(AD20:AF20)</f>
        <v>0</v>
      </c>
      <c r="AH20" s="20">
        <f>AC20-AG20</f>
        <v>213</v>
      </c>
    </row>
    <row r="21" spans="1:34" ht="12.75">
      <c r="A21" s="1">
        <v>15</v>
      </c>
      <c r="B21" s="13" t="s">
        <v>223</v>
      </c>
      <c r="C21" s="41" t="s">
        <v>224</v>
      </c>
      <c r="D21" s="14">
        <v>90</v>
      </c>
      <c r="E21" s="25">
        <v>25</v>
      </c>
      <c r="F21" s="26">
        <v>24</v>
      </c>
      <c r="G21" s="27">
        <v>25</v>
      </c>
      <c r="H21" s="25">
        <v>23</v>
      </c>
      <c r="I21" s="26">
        <v>24</v>
      </c>
      <c r="J21" s="27">
        <v>23</v>
      </c>
      <c r="K21" s="143">
        <v>0</v>
      </c>
      <c r="L21" s="144">
        <v>0</v>
      </c>
      <c r="M21" s="130">
        <v>0</v>
      </c>
      <c r="N21" s="143">
        <v>0</v>
      </c>
      <c r="O21" s="144">
        <v>0</v>
      </c>
      <c r="P21" s="130">
        <v>0</v>
      </c>
      <c r="Q21" s="143">
        <v>0</v>
      </c>
      <c r="R21" s="144">
        <v>0</v>
      </c>
      <c r="S21" s="130">
        <v>0</v>
      </c>
      <c r="T21" s="146">
        <v>0</v>
      </c>
      <c r="U21" s="147">
        <v>0</v>
      </c>
      <c r="V21" s="147">
        <v>0</v>
      </c>
      <c r="W21" s="143">
        <v>0</v>
      </c>
      <c r="X21" s="144">
        <v>0</v>
      </c>
      <c r="Y21" s="164">
        <v>0</v>
      </c>
      <c r="Z21" s="143">
        <v>0</v>
      </c>
      <c r="AA21" s="144">
        <v>0</v>
      </c>
      <c r="AB21" s="164">
        <v>0</v>
      </c>
      <c r="AC21" s="120">
        <f>SUM(E21:AB21)</f>
        <v>144</v>
      </c>
      <c r="AD21" s="19">
        <f>SMALL(E21:Y21,1)</f>
        <v>0</v>
      </c>
      <c r="AE21" s="19">
        <f>SMALL(E21:Y21,2)</f>
        <v>0</v>
      </c>
      <c r="AF21" s="19">
        <f>SMALL(E21:Y21,3)</f>
        <v>0</v>
      </c>
      <c r="AG21" s="19">
        <f>SUM(AD21:AF21)</f>
        <v>0</v>
      </c>
      <c r="AH21" s="20">
        <f>AC21-AG21</f>
        <v>144</v>
      </c>
    </row>
    <row r="22" spans="1:34" ht="12.75">
      <c r="A22" s="1">
        <v>16</v>
      </c>
      <c r="B22" s="13" t="s">
        <v>229</v>
      </c>
      <c r="C22" s="41" t="s">
        <v>230</v>
      </c>
      <c r="D22" s="14">
        <v>11</v>
      </c>
      <c r="E22" s="25">
        <v>22</v>
      </c>
      <c r="F22" s="26">
        <v>22</v>
      </c>
      <c r="G22" s="27">
        <v>18</v>
      </c>
      <c r="H22" s="143">
        <v>0</v>
      </c>
      <c r="I22" s="144">
        <v>0</v>
      </c>
      <c r="J22" s="130">
        <v>0</v>
      </c>
      <c r="K22" s="25">
        <v>27</v>
      </c>
      <c r="L22" s="28">
        <v>25</v>
      </c>
      <c r="M22" s="27">
        <v>24</v>
      </c>
      <c r="N22" s="143">
        <v>0</v>
      </c>
      <c r="O22" s="162">
        <v>0</v>
      </c>
      <c r="P22" s="130">
        <v>0</v>
      </c>
      <c r="Q22" s="143">
        <v>0</v>
      </c>
      <c r="R22" s="144">
        <v>0</v>
      </c>
      <c r="S22" s="130">
        <v>0</v>
      </c>
      <c r="T22" s="146">
        <v>0</v>
      </c>
      <c r="U22" s="147">
        <v>0</v>
      </c>
      <c r="V22" s="147">
        <v>0</v>
      </c>
      <c r="W22" s="143">
        <v>0</v>
      </c>
      <c r="X22" s="144">
        <v>0</v>
      </c>
      <c r="Y22" s="130">
        <v>0</v>
      </c>
      <c r="Z22" s="143">
        <v>0</v>
      </c>
      <c r="AA22" s="144">
        <v>0</v>
      </c>
      <c r="AB22" s="164">
        <v>0</v>
      </c>
      <c r="AC22" s="120">
        <f>SUM(E22:AB22)</f>
        <v>138</v>
      </c>
      <c r="AD22" s="19">
        <f>SMALL(E22:Y22,1)</f>
        <v>0</v>
      </c>
      <c r="AE22" s="19">
        <f>SMALL(E22:Y22,2)</f>
        <v>0</v>
      </c>
      <c r="AF22" s="19">
        <f>SMALL(E22:Y22,3)</f>
        <v>0</v>
      </c>
      <c r="AG22" s="19">
        <f>SUM(AD22:AF22)</f>
        <v>0</v>
      </c>
      <c r="AH22" s="20">
        <f>AC22-AG22</f>
        <v>138</v>
      </c>
    </row>
    <row r="23" spans="1:34" ht="12.75">
      <c r="A23" s="1">
        <v>17</v>
      </c>
      <c r="B23" s="13" t="s">
        <v>173</v>
      </c>
      <c r="C23" s="41" t="s">
        <v>174</v>
      </c>
      <c r="D23" s="14">
        <v>35</v>
      </c>
      <c r="E23" s="25">
        <v>30</v>
      </c>
      <c r="F23" s="26">
        <v>28</v>
      </c>
      <c r="G23" s="27">
        <v>28</v>
      </c>
      <c r="H23" s="143">
        <v>0</v>
      </c>
      <c r="I23" s="144">
        <v>0</v>
      </c>
      <c r="J23" s="130">
        <v>0</v>
      </c>
      <c r="K23" s="143">
        <v>0</v>
      </c>
      <c r="L23" s="144">
        <v>0</v>
      </c>
      <c r="M23" s="130">
        <v>0</v>
      </c>
      <c r="N23" s="143">
        <v>0</v>
      </c>
      <c r="O23" s="144">
        <v>0</v>
      </c>
      <c r="P23" s="130">
        <v>0</v>
      </c>
      <c r="Q23" s="143">
        <v>0</v>
      </c>
      <c r="R23" s="144">
        <v>0</v>
      </c>
      <c r="S23" s="130">
        <v>0</v>
      </c>
      <c r="T23" s="143">
        <v>0</v>
      </c>
      <c r="U23" s="144">
        <v>0</v>
      </c>
      <c r="V23" s="130">
        <v>0</v>
      </c>
      <c r="W23" s="143">
        <v>0</v>
      </c>
      <c r="X23" s="144">
        <v>0</v>
      </c>
      <c r="Y23" s="164">
        <v>0</v>
      </c>
      <c r="Z23" s="143">
        <v>0</v>
      </c>
      <c r="AA23" s="144">
        <v>0</v>
      </c>
      <c r="AB23" s="164">
        <v>0</v>
      </c>
      <c r="AC23" s="120">
        <f>SUM(E23:AB23)</f>
        <v>86</v>
      </c>
      <c r="AD23" s="19">
        <f>SMALL(E23:Y23,1)</f>
        <v>0</v>
      </c>
      <c r="AE23" s="19">
        <f>SMALL(E23:Y23,2)</f>
        <v>0</v>
      </c>
      <c r="AF23" s="19">
        <f>SMALL(E23:Y23,3)</f>
        <v>0</v>
      </c>
      <c r="AG23" s="19">
        <f>SUM(AD23:AF23)</f>
        <v>0</v>
      </c>
      <c r="AH23" s="20">
        <f>AC23-AG23</f>
        <v>86</v>
      </c>
    </row>
    <row r="24" spans="1:34" ht="12.75">
      <c r="A24" s="1">
        <v>18</v>
      </c>
      <c r="B24" s="13" t="s">
        <v>279</v>
      </c>
      <c r="C24" s="41" t="s">
        <v>280</v>
      </c>
      <c r="D24" s="14">
        <v>98</v>
      </c>
      <c r="E24" s="143">
        <v>0</v>
      </c>
      <c r="F24" s="144">
        <v>0</v>
      </c>
      <c r="G24" s="130">
        <v>0</v>
      </c>
      <c r="H24" s="143">
        <v>0</v>
      </c>
      <c r="I24" s="144">
        <v>0</v>
      </c>
      <c r="J24" s="130">
        <v>0</v>
      </c>
      <c r="K24" s="143">
        <v>0</v>
      </c>
      <c r="L24" s="162">
        <v>0</v>
      </c>
      <c r="M24" s="130">
        <v>0</v>
      </c>
      <c r="N24" s="25">
        <v>25</v>
      </c>
      <c r="O24" s="28">
        <v>24</v>
      </c>
      <c r="P24" s="27">
        <v>26</v>
      </c>
      <c r="Q24" s="143">
        <v>0</v>
      </c>
      <c r="R24" s="144">
        <v>0</v>
      </c>
      <c r="S24" s="130">
        <v>0</v>
      </c>
      <c r="T24" s="143">
        <v>0</v>
      </c>
      <c r="U24" s="144">
        <v>0</v>
      </c>
      <c r="V24" s="130">
        <v>0</v>
      </c>
      <c r="W24" s="143">
        <v>0</v>
      </c>
      <c r="X24" s="144">
        <v>0</v>
      </c>
      <c r="Y24" s="164">
        <v>0</v>
      </c>
      <c r="Z24" s="143">
        <v>0</v>
      </c>
      <c r="AA24" s="144">
        <v>0</v>
      </c>
      <c r="AB24" s="164">
        <v>0</v>
      </c>
      <c r="AC24" s="120">
        <f>SUM(E24:AB24)</f>
        <v>75</v>
      </c>
      <c r="AD24" s="19">
        <f>SMALL(E24:Y24,1)</f>
        <v>0</v>
      </c>
      <c r="AE24" s="19">
        <f>SMALL(E24:Y24,2)</f>
        <v>0</v>
      </c>
      <c r="AF24" s="19">
        <f>SMALL(E24:Y24,3)</f>
        <v>0</v>
      </c>
      <c r="AG24" s="19">
        <f>SUM(AD24:AF24)</f>
        <v>0</v>
      </c>
      <c r="AH24" s="20">
        <f>AC24-AG24</f>
        <v>75</v>
      </c>
    </row>
    <row r="25" spans="1:34" ht="12.75" hidden="1">
      <c r="A25" s="1">
        <v>21</v>
      </c>
      <c r="B25" s="13"/>
      <c r="C25" s="41"/>
      <c r="D25" s="14"/>
      <c r="E25" s="25"/>
      <c r="F25" s="26"/>
      <c r="G25" s="27"/>
      <c r="H25" s="25"/>
      <c r="I25" s="26"/>
      <c r="J25" s="27"/>
      <c r="K25" s="25"/>
      <c r="L25" s="26"/>
      <c r="M25" s="27"/>
      <c r="N25" s="25"/>
      <c r="O25" s="28"/>
      <c r="P25" s="27"/>
      <c r="Q25" s="25"/>
      <c r="R25" s="26"/>
      <c r="S25" s="27"/>
      <c r="T25" s="51"/>
      <c r="U25" s="53"/>
      <c r="V25" s="16"/>
      <c r="W25" s="25"/>
      <c r="X25" s="26"/>
      <c r="Y25" s="27"/>
      <c r="Z25" s="17"/>
      <c r="AA25" s="17"/>
      <c r="AB25" s="17"/>
      <c r="AC25" s="120">
        <f aca="true" t="shared" si="0" ref="AC25:AC33">SUM(E25:Y25)</f>
        <v>0</v>
      </c>
      <c r="AD25" s="19" t="e">
        <f aca="true" t="shared" si="1" ref="AD25:AD33">SMALL(E25:Y25,1)</f>
        <v>#NUM!</v>
      </c>
      <c r="AE25" s="19" t="e">
        <f aca="true" t="shared" si="2" ref="AE25:AE33">SMALL(E25:Y25,2)</f>
        <v>#NUM!</v>
      </c>
      <c r="AF25" s="19" t="e">
        <f aca="true" t="shared" si="3" ref="AF25:AF33">SMALL(E25:Y25,3)</f>
        <v>#NUM!</v>
      </c>
      <c r="AG25" s="19" t="e">
        <f aca="true" t="shared" si="4" ref="AG25:AG33">SUM(AD25:AF25)</f>
        <v>#NUM!</v>
      </c>
      <c r="AH25" s="20" t="e">
        <f aca="true" t="shared" si="5" ref="AH25:AH33">AC25-AG25</f>
        <v>#NUM!</v>
      </c>
    </row>
    <row r="26" spans="1:34" ht="12.75" hidden="1">
      <c r="A26" s="1">
        <v>22</v>
      </c>
      <c r="B26" s="13"/>
      <c r="C26" s="41"/>
      <c r="D26" s="14"/>
      <c r="E26" s="25"/>
      <c r="F26" s="26"/>
      <c r="G26" s="27"/>
      <c r="H26" s="25"/>
      <c r="I26" s="26"/>
      <c r="J26" s="27"/>
      <c r="K26" s="25"/>
      <c r="L26" s="26"/>
      <c r="M26" s="27"/>
      <c r="N26" s="25"/>
      <c r="O26" s="26"/>
      <c r="P26" s="27"/>
      <c r="Q26" s="25"/>
      <c r="R26" s="26"/>
      <c r="S26" s="27"/>
      <c r="T26" s="48"/>
      <c r="U26" s="26"/>
      <c r="V26" s="27"/>
      <c r="W26" s="25"/>
      <c r="X26" s="26"/>
      <c r="Y26" s="27"/>
      <c r="Z26" s="17"/>
      <c r="AA26" s="17"/>
      <c r="AB26" s="17"/>
      <c r="AC26" s="120">
        <f t="shared" si="0"/>
        <v>0</v>
      </c>
      <c r="AD26" s="19" t="e">
        <f t="shared" si="1"/>
        <v>#NUM!</v>
      </c>
      <c r="AE26" s="19" t="e">
        <f t="shared" si="2"/>
        <v>#NUM!</v>
      </c>
      <c r="AF26" s="19" t="e">
        <f t="shared" si="3"/>
        <v>#NUM!</v>
      </c>
      <c r="AG26" s="19" t="e">
        <f t="shared" si="4"/>
        <v>#NUM!</v>
      </c>
      <c r="AH26" s="20" t="e">
        <f t="shared" si="5"/>
        <v>#NUM!</v>
      </c>
    </row>
    <row r="27" spans="1:34" ht="12.75" hidden="1">
      <c r="A27" s="1">
        <v>23</v>
      </c>
      <c r="B27" s="13"/>
      <c r="C27" s="41"/>
      <c r="D27" s="14"/>
      <c r="E27" s="25"/>
      <c r="F27" s="26"/>
      <c r="G27" s="27"/>
      <c r="H27" s="25"/>
      <c r="I27" s="28"/>
      <c r="J27" s="27"/>
      <c r="K27" s="25"/>
      <c r="L27" s="28"/>
      <c r="M27" s="27"/>
      <c r="N27" s="25"/>
      <c r="O27" s="28"/>
      <c r="P27" s="27"/>
      <c r="Q27" s="25"/>
      <c r="R27" s="26"/>
      <c r="S27" s="27"/>
      <c r="T27" s="51"/>
      <c r="U27" s="53"/>
      <c r="V27" s="16"/>
      <c r="W27" s="48"/>
      <c r="X27" s="26"/>
      <c r="Y27" s="27"/>
      <c r="Z27" s="17"/>
      <c r="AA27" s="17"/>
      <c r="AB27" s="17"/>
      <c r="AC27" s="120">
        <f t="shared" si="0"/>
        <v>0</v>
      </c>
      <c r="AD27" s="19" t="e">
        <f t="shared" si="1"/>
        <v>#NUM!</v>
      </c>
      <c r="AE27" s="19" t="e">
        <f t="shared" si="2"/>
        <v>#NUM!</v>
      </c>
      <c r="AF27" s="19" t="e">
        <f t="shared" si="3"/>
        <v>#NUM!</v>
      </c>
      <c r="AG27" s="19" t="e">
        <f t="shared" si="4"/>
        <v>#NUM!</v>
      </c>
      <c r="AH27" s="20" t="e">
        <f t="shared" si="5"/>
        <v>#NUM!</v>
      </c>
    </row>
    <row r="28" spans="1:34" ht="12.75" hidden="1">
      <c r="A28" s="1">
        <v>24</v>
      </c>
      <c r="B28" s="13"/>
      <c r="C28" s="41"/>
      <c r="D28" s="14"/>
      <c r="E28" s="25"/>
      <c r="F28" s="28"/>
      <c r="G28" s="27"/>
      <c r="H28" s="25"/>
      <c r="I28" s="26"/>
      <c r="J28" s="27"/>
      <c r="K28" s="25"/>
      <c r="L28" s="26"/>
      <c r="M28" s="27"/>
      <c r="N28" s="25"/>
      <c r="O28" s="26"/>
      <c r="P28" s="27"/>
      <c r="Q28" s="25"/>
      <c r="R28" s="26"/>
      <c r="S28" s="27"/>
      <c r="T28" s="25"/>
      <c r="U28" s="26"/>
      <c r="V28" s="27"/>
      <c r="W28" s="25"/>
      <c r="X28" s="26"/>
      <c r="Y28" s="27"/>
      <c r="Z28" s="17"/>
      <c r="AA28" s="17"/>
      <c r="AB28" s="17"/>
      <c r="AC28" s="120">
        <f t="shared" si="0"/>
        <v>0</v>
      </c>
      <c r="AD28" s="19" t="e">
        <f t="shared" si="1"/>
        <v>#NUM!</v>
      </c>
      <c r="AE28" s="19" t="e">
        <f t="shared" si="2"/>
        <v>#NUM!</v>
      </c>
      <c r="AF28" s="19" t="e">
        <f t="shared" si="3"/>
        <v>#NUM!</v>
      </c>
      <c r="AG28" s="19" t="e">
        <f t="shared" si="4"/>
        <v>#NUM!</v>
      </c>
      <c r="AH28" s="20" t="e">
        <f t="shared" si="5"/>
        <v>#NUM!</v>
      </c>
    </row>
    <row r="29" spans="1:34" ht="12.75" hidden="1">
      <c r="A29" s="1">
        <v>25</v>
      </c>
      <c r="B29" s="13"/>
      <c r="C29" s="41"/>
      <c r="D29" s="14"/>
      <c r="E29" s="25"/>
      <c r="F29" s="26"/>
      <c r="G29" s="27"/>
      <c r="H29" s="25"/>
      <c r="I29" s="26"/>
      <c r="J29" s="27"/>
      <c r="K29" s="25"/>
      <c r="L29" s="26"/>
      <c r="M29" s="27"/>
      <c r="N29" s="25"/>
      <c r="O29" s="26"/>
      <c r="P29" s="27"/>
      <c r="Q29" s="25"/>
      <c r="R29" s="28"/>
      <c r="S29" s="27"/>
      <c r="T29" s="48"/>
      <c r="U29" s="26"/>
      <c r="V29" s="27"/>
      <c r="W29" s="25"/>
      <c r="X29" s="26"/>
      <c r="Y29" s="27"/>
      <c r="Z29" s="17"/>
      <c r="AA29" s="17"/>
      <c r="AB29" s="17"/>
      <c r="AC29" s="120">
        <f t="shared" si="0"/>
        <v>0</v>
      </c>
      <c r="AD29" s="19" t="e">
        <f t="shared" si="1"/>
        <v>#NUM!</v>
      </c>
      <c r="AE29" s="19" t="e">
        <f t="shared" si="2"/>
        <v>#NUM!</v>
      </c>
      <c r="AF29" s="19" t="e">
        <f t="shared" si="3"/>
        <v>#NUM!</v>
      </c>
      <c r="AG29" s="19" t="e">
        <f t="shared" si="4"/>
        <v>#NUM!</v>
      </c>
      <c r="AH29" s="20" t="e">
        <f t="shared" si="5"/>
        <v>#NUM!</v>
      </c>
    </row>
    <row r="30" spans="1:34" ht="12.75" hidden="1">
      <c r="A30" s="1">
        <v>26</v>
      </c>
      <c r="B30" s="13"/>
      <c r="C30" s="41"/>
      <c r="D30" s="14"/>
      <c r="E30" s="25"/>
      <c r="F30" s="28"/>
      <c r="G30" s="27"/>
      <c r="H30" s="25"/>
      <c r="I30" s="26"/>
      <c r="J30" s="27"/>
      <c r="K30" s="25"/>
      <c r="L30" s="26"/>
      <c r="M30" s="27"/>
      <c r="N30" s="25"/>
      <c r="O30" s="26"/>
      <c r="P30" s="27"/>
      <c r="Q30" s="25"/>
      <c r="R30" s="28"/>
      <c r="S30" s="27"/>
      <c r="T30" s="48"/>
      <c r="U30" s="26"/>
      <c r="V30" s="27"/>
      <c r="W30" s="48"/>
      <c r="X30" s="26"/>
      <c r="Y30" s="27"/>
      <c r="Z30" s="17"/>
      <c r="AA30" s="17"/>
      <c r="AB30" s="17"/>
      <c r="AC30" s="120">
        <f t="shared" si="0"/>
        <v>0</v>
      </c>
      <c r="AD30" s="19" t="e">
        <f t="shared" si="1"/>
        <v>#NUM!</v>
      </c>
      <c r="AE30" s="19" t="e">
        <f t="shared" si="2"/>
        <v>#NUM!</v>
      </c>
      <c r="AF30" s="19" t="e">
        <f t="shared" si="3"/>
        <v>#NUM!</v>
      </c>
      <c r="AG30" s="19" t="e">
        <f t="shared" si="4"/>
        <v>#NUM!</v>
      </c>
      <c r="AH30" s="20" t="e">
        <f t="shared" si="5"/>
        <v>#NUM!</v>
      </c>
    </row>
    <row r="31" spans="1:34" ht="12.75" hidden="1">
      <c r="A31" s="1">
        <v>27</v>
      </c>
      <c r="B31" s="13"/>
      <c r="C31" s="41"/>
      <c r="D31" s="14"/>
      <c r="E31" s="25"/>
      <c r="F31" s="26"/>
      <c r="G31" s="27"/>
      <c r="H31" s="25"/>
      <c r="I31" s="26"/>
      <c r="J31" s="27"/>
      <c r="K31" s="25"/>
      <c r="L31" s="26"/>
      <c r="M31" s="27"/>
      <c r="N31" s="25"/>
      <c r="O31" s="26"/>
      <c r="P31" s="27"/>
      <c r="Q31" s="25"/>
      <c r="R31" s="26"/>
      <c r="S31" s="27"/>
      <c r="T31" s="15"/>
      <c r="U31" s="16"/>
      <c r="V31" s="16"/>
      <c r="W31" s="25"/>
      <c r="X31" s="26"/>
      <c r="Y31" s="27"/>
      <c r="Z31" s="17"/>
      <c r="AA31" s="17"/>
      <c r="AB31" s="17"/>
      <c r="AC31" s="120">
        <f t="shared" si="0"/>
        <v>0</v>
      </c>
      <c r="AD31" s="19" t="e">
        <f t="shared" si="1"/>
        <v>#NUM!</v>
      </c>
      <c r="AE31" s="19" t="e">
        <f t="shared" si="2"/>
        <v>#NUM!</v>
      </c>
      <c r="AF31" s="19" t="e">
        <f t="shared" si="3"/>
        <v>#NUM!</v>
      </c>
      <c r="AG31" s="19" t="e">
        <f t="shared" si="4"/>
        <v>#NUM!</v>
      </c>
      <c r="AH31" s="20" t="e">
        <f t="shared" si="5"/>
        <v>#NUM!</v>
      </c>
    </row>
    <row r="32" spans="1:34" ht="12.75" hidden="1">
      <c r="A32" s="1">
        <v>28</v>
      </c>
      <c r="B32" s="13"/>
      <c r="C32" s="41"/>
      <c r="D32" s="14"/>
      <c r="E32" s="25"/>
      <c r="F32" s="26"/>
      <c r="G32" s="27"/>
      <c r="H32" s="25"/>
      <c r="I32" s="26"/>
      <c r="J32" s="27"/>
      <c r="K32" s="25"/>
      <c r="L32" s="26"/>
      <c r="M32" s="27"/>
      <c r="N32" s="25"/>
      <c r="O32" s="26"/>
      <c r="P32" s="27"/>
      <c r="Q32" s="25"/>
      <c r="R32" s="26"/>
      <c r="S32" s="27"/>
      <c r="T32" s="60"/>
      <c r="U32" s="53"/>
      <c r="V32" s="16"/>
      <c r="W32" s="25"/>
      <c r="X32" s="26"/>
      <c r="Y32" s="27"/>
      <c r="Z32" s="17"/>
      <c r="AA32" s="17"/>
      <c r="AB32" s="17"/>
      <c r="AC32" s="120">
        <f t="shared" si="0"/>
        <v>0</v>
      </c>
      <c r="AD32" s="19" t="e">
        <f t="shared" si="1"/>
        <v>#NUM!</v>
      </c>
      <c r="AE32" s="19" t="e">
        <f t="shared" si="2"/>
        <v>#NUM!</v>
      </c>
      <c r="AF32" s="19" t="e">
        <f t="shared" si="3"/>
        <v>#NUM!</v>
      </c>
      <c r="AG32" s="19" t="e">
        <f t="shared" si="4"/>
        <v>#NUM!</v>
      </c>
      <c r="AH32" s="20" t="e">
        <f t="shared" si="5"/>
        <v>#NUM!</v>
      </c>
    </row>
    <row r="33" spans="1:34" ht="12.75" hidden="1">
      <c r="A33" s="1">
        <v>29</v>
      </c>
      <c r="B33" s="13"/>
      <c r="C33" s="41"/>
      <c r="D33" s="14"/>
      <c r="E33" s="25"/>
      <c r="F33" s="26"/>
      <c r="G33" s="27"/>
      <c r="H33" s="25"/>
      <c r="I33" s="26"/>
      <c r="J33" s="27"/>
      <c r="K33" s="25"/>
      <c r="L33" s="26"/>
      <c r="M33" s="27"/>
      <c r="N33" s="25"/>
      <c r="O33" s="26"/>
      <c r="P33" s="27"/>
      <c r="Q33" s="25"/>
      <c r="R33" s="26"/>
      <c r="S33" s="27"/>
      <c r="T33" s="60"/>
      <c r="U33" s="64"/>
      <c r="V33" s="16"/>
      <c r="W33" s="25"/>
      <c r="X33" s="26"/>
      <c r="Y33" s="27"/>
      <c r="Z33" s="17"/>
      <c r="AA33" s="17"/>
      <c r="AB33" s="17"/>
      <c r="AC33" s="120">
        <f t="shared" si="0"/>
        <v>0</v>
      </c>
      <c r="AD33" s="19" t="e">
        <f t="shared" si="1"/>
        <v>#NUM!</v>
      </c>
      <c r="AE33" s="19" t="e">
        <f t="shared" si="2"/>
        <v>#NUM!</v>
      </c>
      <c r="AF33" s="19" t="e">
        <f t="shared" si="3"/>
        <v>#NUM!</v>
      </c>
      <c r="AG33" s="19" t="e">
        <f t="shared" si="4"/>
        <v>#NUM!</v>
      </c>
      <c r="AH33" s="20" t="e">
        <f t="shared" si="5"/>
        <v>#NUM!</v>
      </c>
    </row>
    <row r="34" spans="5:34" ht="12.75">
      <c r="E34" s="213">
        <v>12</v>
      </c>
      <c r="F34" s="213"/>
      <c r="G34" s="213"/>
      <c r="H34" s="213">
        <v>11</v>
      </c>
      <c r="I34" s="213"/>
      <c r="J34" s="213"/>
      <c r="K34" s="213">
        <v>10</v>
      </c>
      <c r="L34" s="213"/>
      <c r="M34" s="213"/>
      <c r="N34" s="213">
        <v>9</v>
      </c>
      <c r="O34" s="213"/>
      <c r="P34" s="213"/>
      <c r="Q34" s="213">
        <v>10</v>
      </c>
      <c r="R34" s="213"/>
      <c r="S34" s="213"/>
      <c r="T34" s="213">
        <v>12</v>
      </c>
      <c r="U34" s="213"/>
      <c r="V34" s="213"/>
      <c r="W34" s="213">
        <v>12</v>
      </c>
      <c r="X34" s="213"/>
      <c r="Y34" s="213"/>
      <c r="Z34" s="213">
        <v>11</v>
      </c>
      <c r="AA34" s="213"/>
      <c r="AB34" s="213"/>
      <c r="AC34" s="63"/>
      <c r="AD34" s="24"/>
      <c r="AE34" s="24"/>
      <c r="AF34" s="24"/>
      <c r="AG34" s="24"/>
      <c r="AH34" s="4">
        <f>AVERAGE(E34:AB34)</f>
        <v>10.875</v>
      </c>
    </row>
  </sheetData>
  <sheetProtection/>
  <mergeCells count="34">
    <mergeCell ref="AH4:AH6"/>
    <mergeCell ref="W34:Y34"/>
    <mergeCell ref="Q34:S34"/>
    <mergeCell ref="B1:AC2"/>
    <mergeCell ref="B3:AH3"/>
    <mergeCell ref="B4:B6"/>
    <mergeCell ref="D4:D6"/>
    <mergeCell ref="E4:G4"/>
    <mergeCell ref="AD4:AD6"/>
    <mergeCell ref="E34:G34"/>
    <mergeCell ref="K34:M34"/>
    <mergeCell ref="T4:V4"/>
    <mergeCell ref="T5:V5"/>
    <mergeCell ref="T34:V34"/>
    <mergeCell ref="W5:Y5"/>
    <mergeCell ref="N34:P34"/>
    <mergeCell ref="AG4:AG6"/>
    <mergeCell ref="W4:Y4"/>
    <mergeCell ref="AC4:AC6"/>
    <mergeCell ref="AE4:AE6"/>
    <mergeCell ref="K5:M5"/>
    <mergeCell ref="K4:M4"/>
    <mergeCell ref="Z4:AB4"/>
    <mergeCell ref="Z5:AB5"/>
    <mergeCell ref="Z34:AB34"/>
    <mergeCell ref="C4:C6"/>
    <mergeCell ref="H4:J4"/>
    <mergeCell ref="Q4:S4"/>
    <mergeCell ref="N4:P4"/>
    <mergeCell ref="H5:J5"/>
    <mergeCell ref="E5:G5"/>
    <mergeCell ref="N5:P5"/>
    <mergeCell ref="Q5:S5"/>
    <mergeCell ref="H34:J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I3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7" sqref="AC7"/>
    </sheetView>
  </sheetViews>
  <sheetFormatPr defaultColWidth="9.140625" defaultRowHeight="12.75"/>
  <cols>
    <col min="1" max="1" width="3.140625" style="3" customWidth="1"/>
    <col min="2" max="2" width="20.7109375" style="3" customWidth="1"/>
    <col min="3" max="3" width="7.28125" style="3" customWidth="1"/>
    <col min="4" max="4" width="5.8515625" style="23" customWidth="1"/>
    <col min="5" max="28" width="4.7109375" style="4" customWidth="1"/>
    <col min="29" max="29" width="5.8515625" style="4" customWidth="1"/>
    <col min="30" max="30" width="4.57421875" style="4" customWidth="1"/>
    <col min="31" max="31" width="4.28125" style="4" customWidth="1"/>
    <col min="32" max="32" width="3.8515625" style="4" customWidth="1"/>
    <col min="33" max="33" width="7.140625" style="4" customWidth="1"/>
    <col min="34" max="34" width="9.00390625" style="4" customWidth="1"/>
    <col min="35" max="16384" width="9.140625" style="3" customWidth="1"/>
  </cols>
  <sheetData>
    <row r="1" spans="2:35" ht="31.5" customHeight="1">
      <c r="B1" s="196" t="s">
        <v>193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2"/>
      <c r="AE1" s="2"/>
      <c r="AF1" s="2"/>
      <c r="AG1" s="2"/>
      <c r="AH1" s="2"/>
      <c r="AI1" s="2"/>
    </row>
    <row r="2" spans="2:29" ht="12.7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2:34" ht="13.5" thickBot="1">
      <c r="B3" s="220" t="s">
        <v>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</row>
    <row r="4" spans="2:34" ht="12.75" customHeight="1">
      <c r="B4" s="240" t="s">
        <v>0</v>
      </c>
      <c r="C4" s="237" t="s">
        <v>33</v>
      </c>
      <c r="D4" s="243" t="s">
        <v>4</v>
      </c>
      <c r="E4" s="227" t="s">
        <v>24</v>
      </c>
      <c r="F4" s="214"/>
      <c r="G4" s="228"/>
      <c r="H4" s="214" t="s">
        <v>234</v>
      </c>
      <c r="I4" s="214"/>
      <c r="J4" s="215"/>
      <c r="K4" s="247" t="s">
        <v>24</v>
      </c>
      <c r="L4" s="214"/>
      <c r="M4" s="214"/>
      <c r="N4" s="227" t="s">
        <v>234</v>
      </c>
      <c r="O4" s="214"/>
      <c r="P4" s="228"/>
      <c r="Q4" s="227" t="s">
        <v>24</v>
      </c>
      <c r="R4" s="214"/>
      <c r="S4" s="228"/>
      <c r="T4" s="227" t="s">
        <v>234</v>
      </c>
      <c r="U4" s="214"/>
      <c r="V4" s="228"/>
      <c r="W4" s="227" t="s">
        <v>24</v>
      </c>
      <c r="X4" s="214"/>
      <c r="Y4" s="228"/>
      <c r="Z4" s="227" t="s">
        <v>234</v>
      </c>
      <c r="AA4" s="214"/>
      <c r="AB4" s="228"/>
      <c r="AC4" s="229" t="s">
        <v>7</v>
      </c>
      <c r="AD4" s="224" t="s">
        <v>5</v>
      </c>
      <c r="AE4" s="224" t="s">
        <v>6</v>
      </c>
      <c r="AF4" s="248" t="s">
        <v>53</v>
      </c>
      <c r="AG4" s="234" t="s">
        <v>8</v>
      </c>
      <c r="AH4" s="221" t="s">
        <v>9</v>
      </c>
    </row>
    <row r="5" spans="2:34" ht="12.75">
      <c r="B5" s="241"/>
      <c r="C5" s="238"/>
      <c r="D5" s="244"/>
      <c r="E5" s="232">
        <v>42413</v>
      </c>
      <c r="F5" s="188"/>
      <c r="G5" s="233"/>
      <c r="H5" s="188">
        <v>42448</v>
      </c>
      <c r="I5" s="188"/>
      <c r="J5" s="189"/>
      <c r="K5" s="187">
        <v>42504</v>
      </c>
      <c r="L5" s="188"/>
      <c r="M5" s="188"/>
      <c r="N5" s="232">
        <v>42553</v>
      </c>
      <c r="O5" s="188"/>
      <c r="P5" s="233"/>
      <c r="Q5" s="232">
        <v>42588</v>
      </c>
      <c r="R5" s="188"/>
      <c r="S5" s="233"/>
      <c r="T5" s="232">
        <v>42623</v>
      </c>
      <c r="U5" s="188"/>
      <c r="V5" s="233"/>
      <c r="W5" s="232">
        <v>42637</v>
      </c>
      <c r="X5" s="188"/>
      <c r="Y5" s="233"/>
      <c r="Z5" s="232">
        <v>42679</v>
      </c>
      <c r="AA5" s="188"/>
      <c r="AB5" s="233"/>
      <c r="AC5" s="230"/>
      <c r="AD5" s="225"/>
      <c r="AE5" s="225"/>
      <c r="AF5" s="202"/>
      <c r="AG5" s="235"/>
      <c r="AH5" s="222"/>
    </row>
    <row r="6" spans="2:34" ht="13.5" thickBot="1">
      <c r="B6" s="242"/>
      <c r="C6" s="239"/>
      <c r="D6" s="245"/>
      <c r="E6" s="103" t="s">
        <v>1</v>
      </c>
      <c r="F6" s="104" t="s">
        <v>2</v>
      </c>
      <c r="G6" s="105" t="s">
        <v>3</v>
      </c>
      <c r="H6" s="135" t="s">
        <v>1</v>
      </c>
      <c r="I6" s="104" t="s">
        <v>2</v>
      </c>
      <c r="J6" s="105" t="s">
        <v>3</v>
      </c>
      <c r="K6" s="103" t="s">
        <v>1</v>
      </c>
      <c r="L6" s="104" t="s">
        <v>2</v>
      </c>
      <c r="M6" s="107" t="s">
        <v>3</v>
      </c>
      <c r="N6" s="103" t="s">
        <v>1</v>
      </c>
      <c r="O6" s="104" t="s">
        <v>2</v>
      </c>
      <c r="P6" s="105" t="s">
        <v>3</v>
      </c>
      <c r="Q6" s="103" t="s">
        <v>1</v>
      </c>
      <c r="R6" s="104" t="s">
        <v>2</v>
      </c>
      <c r="S6" s="105" t="s">
        <v>3</v>
      </c>
      <c r="T6" s="103" t="s">
        <v>1</v>
      </c>
      <c r="U6" s="104" t="s">
        <v>2</v>
      </c>
      <c r="V6" s="105" t="s">
        <v>3</v>
      </c>
      <c r="W6" s="103" t="s">
        <v>1</v>
      </c>
      <c r="X6" s="104" t="s">
        <v>2</v>
      </c>
      <c r="Y6" s="105" t="s">
        <v>3</v>
      </c>
      <c r="Z6" s="106" t="s">
        <v>1</v>
      </c>
      <c r="AA6" s="107" t="s">
        <v>2</v>
      </c>
      <c r="AB6" s="105" t="s">
        <v>3</v>
      </c>
      <c r="AC6" s="231"/>
      <c r="AD6" s="226"/>
      <c r="AE6" s="226"/>
      <c r="AF6" s="249"/>
      <c r="AG6" s="236"/>
      <c r="AH6" s="223"/>
    </row>
    <row r="7" spans="1:34" ht="12.75">
      <c r="A7" s="56">
        <v>1</v>
      </c>
      <c r="B7" s="94" t="s">
        <v>179</v>
      </c>
      <c r="C7" s="95" t="s">
        <v>58</v>
      </c>
      <c r="D7" s="96">
        <v>52</v>
      </c>
      <c r="E7" s="97">
        <v>35</v>
      </c>
      <c r="F7" s="98">
        <v>32</v>
      </c>
      <c r="G7" s="99">
        <v>32</v>
      </c>
      <c r="H7" s="97">
        <v>35</v>
      </c>
      <c r="I7" s="98">
        <v>35</v>
      </c>
      <c r="J7" s="99">
        <v>35</v>
      </c>
      <c r="K7" s="97">
        <v>35</v>
      </c>
      <c r="L7" s="98">
        <v>32</v>
      </c>
      <c r="M7" s="99">
        <v>35</v>
      </c>
      <c r="N7" s="83">
        <v>32</v>
      </c>
      <c r="O7" s="44">
        <v>32</v>
      </c>
      <c r="P7" s="84">
        <v>30</v>
      </c>
      <c r="Q7" s="83">
        <v>28</v>
      </c>
      <c r="R7" s="44">
        <v>30</v>
      </c>
      <c r="S7" s="84">
        <v>20</v>
      </c>
      <c r="T7" s="83">
        <v>30</v>
      </c>
      <c r="U7" s="44">
        <v>30</v>
      </c>
      <c r="V7" s="84">
        <v>32</v>
      </c>
      <c r="W7" s="131">
        <v>60</v>
      </c>
      <c r="X7" s="98">
        <v>58</v>
      </c>
      <c r="Y7" s="99">
        <v>54</v>
      </c>
      <c r="Z7" s="119">
        <v>64</v>
      </c>
      <c r="AA7" s="45">
        <v>70</v>
      </c>
      <c r="AB7" s="84">
        <v>70</v>
      </c>
      <c r="AC7" s="100">
        <f aca="true" t="shared" si="0" ref="AC7:AC25">SUM(E7:AB7)</f>
        <v>946</v>
      </c>
      <c r="AD7" s="101">
        <f aca="true" t="shared" si="1" ref="AD7:AD25">SMALL(E7:AB7,1)</f>
        <v>20</v>
      </c>
      <c r="AE7" s="101">
        <f aca="true" t="shared" si="2" ref="AE7:AE29">SMALL(E7:AB7,2)</f>
        <v>28</v>
      </c>
      <c r="AF7" s="101">
        <f aca="true" t="shared" si="3" ref="AF7:AF29">SMALL(E7:AB7,3)</f>
        <v>30</v>
      </c>
      <c r="AG7" s="101">
        <f aca="true" t="shared" si="4" ref="AG7:AG25">SUM(AD7:AF7)</f>
        <v>78</v>
      </c>
      <c r="AH7" s="102">
        <f aca="true" t="shared" si="5" ref="AH7:AH25">AC7-AG7</f>
        <v>868</v>
      </c>
    </row>
    <row r="8" spans="1:34" ht="12.75">
      <c r="A8" s="56">
        <v>2</v>
      </c>
      <c r="B8" s="86" t="s">
        <v>127</v>
      </c>
      <c r="C8" s="40" t="s">
        <v>128</v>
      </c>
      <c r="D8" s="82">
        <v>22</v>
      </c>
      <c r="E8" s="150">
        <v>0</v>
      </c>
      <c r="F8" s="151">
        <v>0</v>
      </c>
      <c r="G8" s="152">
        <v>0</v>
      </c>
      <c r="H8" s="83">
        <v>32</v>
      </c>
      <c r="I8" s="44">
        <v>32</v>
      </c>
      <c r="J8" s="84">
        <v>32</v>
      </c>
      <c r="K8" s="83">
        <v>29</v>
      </c>
      <c r="L8" s="44">
        <v>28</v>
      </c>
      <c r="M8" s="84">
        <v>28</v>
      </c>
      <c r="N8" s="83">
        <v>27</v>
      </c>
      <c r="O8" s="44">
        <v>29</v>
      </c>
      <c r="P8" s="84">
        <v>28</v>
      </c>
      <c r="Q8" s="83">
        <v>29</v>
      </c>
      <c r="R8" s="44">
        <v>29</v>
      </c>
      <c r="S8" s="84">
        <v>30</v>
      </c>
      <c r="T8" s="83">
        <v>29</v>
      </c>
      <c r="U8" s="44">
        <v>29</v>
      </c>
      <c r="V8" s="84">
        <v>30</v>
      </c>
      <c r="W8" s="83">
        <v>58</v>
      </c>
      <c r="X8" s="44">
        <v>54</v>
      </c>
      <c r="Y8" s="84">
        <v>58</v>
      </c>
      <c r="Z8" s="83">
        <v>46</v>
      </c>
      <c r="AA8" s="44">
        <v>54</v>
      </c>
      <c r="AB8" s="84">
        <v>54</v>
      </c>
      <c r="AC8" s="18">
        <f t="shared" si="0"/>
        <v>765</v>
      </c>
      <c r="AD8" s="19">
        <f t="shared" si="1"/>
        <v>0</v>
      </c>
      <c r="AE8" s="19">
        <f t="shared" si="2"/>
        <v>0</v>
      </c>
      <c r="AF8" s="19">
        <f t="shared" si="3"/>
        <v>0</v>
      </c>
      <c r="AG8" s="19">
        <f t="shared" si="4"/>
        <v>0</v>
      </c>
      <c r="AH8" s="87">
        <f t="shared" si="5"/>
        <v>765</v>
      </c>
    </row>
    <row r="9" spans="1:34" ht="12.75">
      <c r="A9" s="56">
        <v>3</v>
      </c>
      <c r="B9" s="86" t="s">
        <v>177</v>
      </c>
      <c r="C9" s="40" t="s">
        <v>178</v>
      </c>
      <c r="D9" s="82">
        <v>43</v>
      </c>
      <c r="E9" s="85">
        <v>26</v>
      </c>
      <c r="F9" s="44">
        <v>21</v>
      </c>
      <c r="G9" s="84">
        <v>25</v>
      </c>
      <c r="H9" s="153">
        <v>0</v>
      </c>
      <c r="I9" s="151">
        <v>0</v>
      </c>
      <c r="J9" s="152">
        <v>0</v>
      </c>
      <c r="K9" s="83">
        <v>25</v>
      </c>
      <c r="L9" s="44">
        <v>23</v>
      </c>
      <c r="M9" s="84">
        <v>25</v>
      </c>
      <c r="N9" s="83">
        <v>26</v>
      </c>
      <c r="O9" s="44">
        <v>25</v>
      </c>
      <c r="P9" s="84">
        <v>21</v>
      </c>
      <c r="Q9" s="83">
        <v>23</v>
      </c>
      <c r="R9" s="44">
        <v>24</v>
      </c>
      <c r="S9" s="84">
        <v>28</v>
      </c>
      <c r="T9" s="83">
        <v>27</v>
      </c>
      <c r="U9" s="44">
        <v>27</v>
      </c>
      <c r="V9" s="84">
        <v>28</v>
      </c>
      <c r="W9" s="83">
        <v>54</v>
      </c>
      <c r="X9" s="44">
        <v>52</v>
      </c>
      <c r="Y9" s="84">
        <v>50</v>
      </c>
      <c r="Z9" s="83">
        <v>60</v>
      </c>
      <c r="AA9" s="44">
        <v>58</v>
      </c>
      <c r="AB9" s="84">
        <v>60</v>
      </c>
      <c r="AC9" s="18">
        <f t="shared" si="0"/>
        <v>708</v>
      </c>
      <c r="AD9" s="19">
        <f t="shared" si="1"/>
        <v>0</v>
      </c>
      <c r="AE9" s="19">
        <f t="shared" si="2"/>
        <v>0</v>
      </c>
      <c r="AF9" s="19">
        <f t="shared" si="3"/>
        <v>0</v>
      </c>
      <c r="AG9" s="19">
        <f t="shared" si="4"/>
        <v>0</v>
      </c>
      <c r="AH9" s="87">
        <f t="shared" si="5"/>
        <v>708</v>
      </c>
    </row>
    <row r="10" spans="1:34" ht="12.75">
      <c r="A10" s="56">
        <v>4</v>
      </c>
      <c r="B10" s="86" t="s">
        <v>168</v>
      </c>
      <c r="C10" s="40" t="s">
        <v>169</v>
      </c>
      <c r="D10" s="82">
        <v>38</v>
      </c>
      <c r="E10" s="83">
        <v>27</v>
      </c>
      <c r="F10" s="44">
        <v>26</v>
      </c>
      <c r="G10" s="84">
        <v>28</v>
      </c>
      <c r="H10" s="153">
        <v>0</v>
      </c>
      <c r="I10" s="151">
        <v>0</v>
      </c>
      <c r="J10" s="152">
        <v>0</v>
      </c>
      <c r="K10" s="83">
        <v>28</v>
      </c>
      <c r="L10" s="44">
        <v>25</v>
      </c>
      <c r="M10" s="84">
        <v>24</v>
      </c>
      <c r="N10" s="83">
        <v>28</v>
      </c>
      <c r="O10" s="44">
        <v>26</v>
      </c>
      <c r="P10" s="84">
        <v>26</v>
      </c>
      <c r="Q10" s="83">
        <v>24</v>
      </c>
      <c r="R10" s="44">
        <v>23</v>
      </c>
      <c r="S10" s="84">
        <v>25</v>
      </c>
      <c r="T10" s="83">
        <v>28</v>
      </c>
      <c r="U10" s="44">
        <v>28</v>
      </c>
      <c r="V10" s="84">
        <v>29</v>
      </c>
      <c r="W10" s="119">
        <v>42</v>
      </c>
      <c r="X10" s="45">
        <v>48</v>
      </c>
      <c r="Y10" s="84">
        <v>48</v>
      </c>
      <c r="Z10" s="119">
        <v>56</v>
      </c>
      <c r="AA10" s="45">
        <v>56</v>
      </c>
      <c r="AB10" s="84">
        <v>58</v>
      </c>
      <c r="AC10" s="18">
        <f t="shared" si="0"/>
        <v>703</v>
      </c>
      <c r="AD10" s="19">
        <f t="shared" si="1"/>
        <v>0</v>
      </c>
      <c r="AE10" s="19">
        <f t="shared" si="2"/>
        <v>0</v>
      </c>
      <c r="AF10" s="19">
        <f t="shared" si="3"/>
        <v>0</v>
      </c>
      <c r="AG10" s="19">
        <f t="shared" si="4"/>
        <v>0</v>
      </c>
      <c r="AH10" s="87">
        <f t="shared" si="5"/>
        <v>703</v>
      </c>
    </row>
    <row r="11" spans="1:34" ht="12.75">
      <c r="A11" s="56">
        <v>5</v>
      </c>
      <c r="B11" s="86" t="s">
        <v>140</v>
      </c>
      <c r="C11" s="40" t="s">
        <v>91</v>
      </c>
      <c r="D11" s="82">
        <v>10</v>
      </c>
      <c r="E11" s="85">
        <v>21</v>
      </c>
      <c r="F11" s="44">
        <v>30</v>
      </c>
      <c r="G11" s="84">
        <v>30</v>
      </c>
      <c r="H11" s="83">
        <v>23</v>
      </c>
      <c r="I11" s="44">
        <v>30</v>
      </c>
      <c r="J11" s="84">
        <v>29</v>
      </c>
      <c r="K11" s="83">
        <v>32</v>
      </c>
      <c r="L11" s="44">
        <v>35</v>
      </c>
      <c r="M11" s="84">
        <v>30</v>
      </c>
      <c r="N11" s="153">
        <v>0</v>
      </c>
      <c r="O11" s="151">
        <v>0</v>
      </c>
      <c r="P11" s="152">
        <v>0</v>
      </c>
      <c r="Q11" s="83">
        <v>35</v>
      </c>
      <c r="R11" s="44">
        <v>32</v>
      </c>
      <c r="S11" s="84">
        <v>35</v>
      </c>
      <c r="T11" s="83">
        <v>32</v>
      </c>
      <c r="U11" s="44">
        <v>35</v>
      </c>
      <c r="V11" s="84">
        <v>23</v>
      </c>
      <c r="W11" s="119">
        <v>70</v>
      </c>
      <c r="X11" s="45">
        <v>70</v>
      </c>
      <c r="Y11" s="84">
        <v>70</v>
      </c>
      <c r="Z11" s="177">
        <v>0</v>
      </c>
      <c r="AA11" s="148">
        <v>0</v>
      </c>
      <c r="AB11" s="152">
        <v>0</v>
      </c>
      <c r="AC11" s="18">
        <f t="shared" si="0"/>
        <v>662</v>
      </c>
      <c r="AD11" s="19">
        <f t="shared" si="1"/>
        <v>0</v>
      </c>
      <c r="AE11" s="19">
        <f t="shared" si="2"/>
        <v>0</v>
      </c>
      <c r="AF11" s="19">
        <f t="shared" si="3"/>
        <v>0</v>
      </c>
      <c r="AG11" s="19">
        <f t="shared" si="4"/>
        <v>0</v>
      </c>
      <c r="AH11" s="87">
        <f t="shared" si="5"/>
        <v>662</v>
      </c>
    </row>
    <row r="12" spans="1:34" ht="12.75">
      <c r="A12" s="56">
        <v>6</v>
      </c>
      <c r="B12" s="86" t="s">
        <v>243</v>
      </c>
      <c r="C12" s="40" t="s">
        <v>244</v>
      </c>
      <c r="D12" s="82">
        <v>49</v>
      </c>
      <c r="E12" s="153">
        <v>0</v>
      </c>
      <c r="F12" s="151">
        <v>0</v>
      </c>
      <c r="G12" s="152">
        <v>0</v>
      </c>
      <c r="H12" s="153">
        <v>0</v>
      </c>
      <c r="I12" s="151">
        <v>0</v>
      </c>
      <c r="J12" s="152">
        <v>0</v>
      </c>
      <c r="K12" s="83">
        <v>0</v>
      </c>
      <c r="L12" s="44">
        <v>27</v>
      </c>
      <c r="M12" s="84">
        <v>29</v>
      </c>
      <c r="N12" s="83">
        <v>25</v>
      </c>
      <c r="O12" s="44">
        <v>27</v>
      </c>
      <c r="P12" s="84">
        <v>27</v>
      </c>
      <c r="Q12" s="153">
        <v>0</v>
      </c>
      <c r="R12" s="151">
        <v>0</v>
      </c>
      <c r="S12" s="152">
        <v>0</v>
      </c>
      <c r="T12" s="83">
        <v>35</v>
      </c>
      <c r="U12" s="44">
        <v>32</v>
      </c>
      <c r="V12" s="84">
        <v>35</v>
      </c>
      <c r="W12" s="119">
        <v>42</v>
      </c>
      <c r="X12" s="45">
        <v>56</v>
      </c>
      <c r="Y12" s="84">
        <v>56</v>
      </c>
      <c r="Z12" s="85">
        <v>70</v>
      </c>
      <c r="AA12" s="44">
        <v>64</v>
      </c>
      <c r="AB12" s="84">
        <v>64</v>
      </c>
      <c r="AC12" s="18">
        <f t="shared" si="0"/>
        <v>589</v>
      </c>
      <c r="AD12" s="19">
        <f t="shared" si="1"/>
        <v>0</v>
      </c>
      <c r="AE12" s="19">
        <f t="shared" si="2"/>
        <v>0</v>
      </c>
      <c r="AF12" s="19">
        <f t="shared" si="3"/>
        <v>0</v>
      </c>
      <c r="AG12" s="19">
        <f t="shared" si="4"/>
        <v>0</v>
      </c>
      <c r="AH12" s="87">
        <f t="shared" si="5"/>
        <v>589</v>
      </c>
    </row>
    <row r="13" spans="1:34" ht="12.75">
      <c r="A13" s="56">
        <v>7</v>
      </c>
      <c r="B13" s="86" t="s">
        <v>141</v>
      </c>
      <c r="C13" s="40" t="s">
        <v>129</v>
      </c>
      <c r="D13" s="82">
        <v>66</v>
      </c>
      <c r="E13" s="85">
        <v>32</v>
      </c>
      <c r="F13" s="44">
        <v>35</v>
      </c>
      <c r="G13" s="84">
        <v>35</v>
      </c>
      <c r="H13" s="83">
        <v>28</v>
      </c>
      <c r="I13" s="44">
        <v>28</v>
      </c>
      <c r="J13" s="84">
        <v>30</v>
      </c>
      <c r="K13" s="83">
        <v>26</v>
      </c>
      <c r="L13" s="44">
        <v>26</v>
      </c>
      <c r="M13" s="84">
        <v>19</v>
      </c>
      <c r="N13" s="153">
        <v>0</v>
      </c>
      <c r="O13" s="151">
        <v>0</v>
      </c>
      <c r="P13" s="152">
        <v>0</v>
      </c>
      <c r="Q13" s="83">
        <v>30</v>
      </c>
      <c r="R13" s="44">
        <v>28</v>
      </c>
      <c r="S13" s="84">
        <v>20</v>
      </c>
      <c r="T13" s="153">
        <v>0</v>
      </c>
      <c r="U13" s="151">
        <v>0</v>
      </c>
      <c r="V13" s="152">
        <v>0</v>
      </c>
      <c r="W13" s="83">
        <v>56</v>
      </c>
      <c r="X13" s="44">
        <v>60</v>
      </c>
      <c r="Y13" s="84">
        <v>60</v>
      </c>
      <c r="Z13" s="153">
        <v>0</v>
      </c>
      <c r="AA13" s="151">
        <v>0</v>
      </c>
      <c r="AB13" s="152">
        <v>0</v>
      </c>
      <c r="AC13" s="18">
        <f t="shared" si="0"/>
        <v>513</v>
      </c>
      <c r="AD13" s="19">
        <f t="shared" si="1"/>
        <v>0</v>
      </c>
      <c r="AE13" s="19">
        <f t="shared" si="2"/>
        <v>0</v>
      </c>
      <c r="AF13" s="19">
        <f t="shared" si="3"/>
        <v>0</v>
      </c>
      <c r="AG13" s="19">
        <f t="shared" si="4"/>
        <v>0</v>
      </c>
      <c r="AH13" s="87">
        <f t="shared" si="5"/>
        <v>513</v>
      </c>
    </row>
    <row r="14" spans="1:34" ht="12.75">
      <c r="A14" s="56">
        <v>8</v>
      </c>
      <c r="B14" s="86" t="s">
        <v>45</v>
      </c>
      <c r="C14" s="40" t="s">
        <v>46</v>
      </c>
      <c r="D14" s="82">
        <v>24</v>
      </c>
      <c r="E14" s="153">
        <v>0</v>
      </c>
      <c r="F14" s="151">
        <v>0</v>
      </c>
      <c r="G14" s="152">
        <v>0</v>
      </c>
      <c r="H14" s="153">
        <v>0</v>
      </c>
      <c r="I14" s="151">
        <v>0</v>
      </c>
      <c r="J14" s="152">
        <v>0</v>
      </c>
      <c r="K14" s="153">
        <v>0</v>
      </c>
      <c r="L14" s="151">
        <v>0</v>
      </c>
      <c r="M14" s="152">
        <v>0</v>
      </c>
      <c r="N14" s="153">
        <v>0</v>
      </c>
      <c r="O14" s="151">
        <v>0</v>
      </c>
      <c r="P14" s="152">
        <v>0</v>
      </c>
      <c r="Q14" s="153">
        <v>0</v>
      </c>
      <c r="R14" s="151">
        <v>0</v>
      </c>
      <c r="S14" s="152">
        <v>0</v>
      </c>
      <c r="T14" s="153">
        <v>0</v>
      </c>
      <c r="U14" s="151">
        <v>0</v>
      </c>
      <c r="V14" s="152">
        <v>0</v>
      </c>
      <c r="W14" s="83">
        <v>52</v>
      </c>
      <c r="X14" s="44">
        <v>50</v>
      </c>
      <c r="Y14" s="84">
        <v>52</v>
      </c>
      <c r="Z14" s="83">
        <v>58</v>
      </c>
      <c r="AA14" s="44">
        <v>60</v>
      </c>
      <c r="AB14" s="84">
        <v>56</v>
      </c>
      <c r="AC14" s="18">
        <f t="shared" si="0"/>
        <v>328</v>
      </c>
      <c r="AD14" s="19">
        <f t="shared" si="1"/>
        <v>0</v>
      </c>
      <c r="AE14" s="19">
        <f t="shared" si="2"/>
        <v>0</v>
      </c>
      <c r="AF14" s="19">
        <f t="shared" si="3"/>
        <v>0</v>
      </c>
      <c r="AG14" s="19">
        <f t="shared" si="4"/>
        <v>0</v>
      </c>
      <c r="AH14" s="87">
        <f t="shared" si="5"/>
        <v>328</v>
      </c>
    </row>
    <row r="15" spans="1:34" ht="12.75">
      <c r="A15" s="56">
        <v>9</v>
      </c>
      <c r="B15" s="86" t="s">
        <v>170</v>
      </c>
      <c r="C15" s="40" t="s">
        <v>125</v>
      </c>
      <c r="D15" s="82">
        <v>127</v>
      </c>
      <c r="E15" s="83">
        <v>29</v>
      </c>
      <c r="F15" s="44">
        <v>27</v>
      </c>
      <c r="G15" s="84">
        <v>26</v>
      </c>
      <c r="H15" s="83">
        <v>29</v>
      </c>
      <c r="I15" s="44">
        <v>23</v>
      </c>
      <c r="J15" s="84">
        <v>28</v>
      </c>
      <c r="K15" s="83">
        <v>20</v>
      </c>
      <c r="L15" s="44">
        <v>22</v>
      </c>
      <c r="M15" s="84">
        <v>19</v>
      </c>
      <c r="N15" s="153">
        <v>0</v>
      </c>
      <c r="O15" s="151">
        <v>0</v>
      </c>
      <c r="P15" s="152">
        <v>0</v>
      </c>
      <c r="Q15" s="83">
        <v>25</v>
      </c>
      <c r="R15" s="44">
        <v>26</v>
      </c>
      <c r="S15" s="84">
        <v>29</v>
      </c>
      <c r="T15" s="153">
        <v>0</v>
      </c>
      <c r="U15" s="151">
        <v>0</v>
      </c>
      <c r="V15" s="152">
        <v>0</v>
      </c>
      <c r="W15" s="177">
        <v>0</v>
      </c>
      <c r="X15" s="148">
        <v>0</v>
      </c>
      <c r="Y15" s="152">
        <v>0</v>
      </c>
      <c r="Z15" s="153">
        <v>0</v>
      </c>
      <c r="AA15" s="151">
        <v>0</v>
      </c>
      <c r="AB15" s="152">
        <v>0</v>
      </c>
      <c r="AC15" s="18">
        <f t="shared" si="0"/>
        <v>303</v>
      </c>
      <c r="AD15" s="19">
        <f t="shared" si="1"/>
        <v>0</v>
      </c>
      <c r="AE15" s="19">
        <f t="shared" si="2"/>
        <v>0</v>
      </c>
      <c r="AF15" s="19">
        <f t="shared" si="3"/>
        <v>0</v>
      </c>
      <c r="AG15" s="19">
        <f t="shared" si="4"/>
        <v>0</v>
      </c>
      <c r="AH15" s="87">
        <f t="shared" si="5"/>
        <v>303</v>
      </c>
    </row>
    <row r="16" spans="1:34" ht="12.75">
      <c r="A16" s="56">
        <v>10</v>
      </c>
      <c r="B16" s="86" t="s">
        <v>90</v>
      </c>
      <c r="C16" s="40" t="s">
        <v>92</v>
      </c>
      <c r="D16" s="82">
        <v>55</v>
      </c>
      <c r="E16" s="85">
        <v>28</v>
      </c>
      <c r="F16" s="44">
        <v>28</v>
      </c>
      <c r="G16" s="84">
        <v>27</v>
      </c>
      <c r="H16" s="153">
        <v>0</v>
      </c>
      <c r="I16" s="151">
        <v>0</v>
      </c>
      <c r="J16" s="152">
        <v>0</v>
      </c>
      <c r="K16" s="83">
        <v>27</v>
      </c>
      <c r="L16" s="44">
        <v>24</v>
      </c>
      <c r="M16" s="84">
        <v>26</v>
      </c>
      <c r="N16" s="153">
        <v>0</v>
      </c>
      <c r="O16" s="151">
        <v>0</v>
      </c>
      <c r="P16" s="152">
        <v>0</v>
      </c>
      <c r="Q16" s="83">
        <v>26</v>
      </c>
      <c r="R16" s="44">
        <v>25</v>
      </c>
      <c r="S16" s="84">
        <v>27</v>
      </c>
      <c r="T16" s="153">
        <v>0</v>
      </c>
      <c r="U16" s="151">
        <v>0</v>
      </c>
      <c r="V16" s="152">
        <v>0</v>
      </c>
      <c r="W16" s="153">
        <v>0</v>
      </c>
      <c r="X16" s="151">
        <v>0</v>
      </c>
      <c r="Y16" s="152">
        <v>0</v>
      </c>
      <c r="Z16" s="153">
        <v>0</v>
      </c>
      <c r="AA16" s="151">
        <v>0</v>
      </c>
      <c r="AB16" s="152">
        <v>0</v>
      </c>
      <c r="AC16" s="18">
        <f t="shared" si="0"/>
        <v>238</v>
      </c>
      <c r="AD16" s="19">
        <f t="shared" si="1"/>
        <v>0</v>
      </c>
      <c r="AE16" s="19">
        <f t="shared" si="2"/>
        <v>0</v>
      </c>
      <c r="AF16" s="19">
        <f t="shared" si="3"/>
        <v>0</v>
      </c>
      <c r="AG16" s="19">
        <f t="shared" si="4"/>
        <v>0</v>
      </c>
      <c r="AH16" s="87">
        <f t="shared" si="5"/>
        <v>238</v>
      </c>
    </row>
    <row r="17" spans="1:34" ht="12.75">
      <c r="A17" s="56">
        <v>11</v>
      </c>
      <c r="B17" s="86" t="s">
        <v>329</v>
      </c>
      <c r="C17" s="40" t="s">
        <v>330</v>
      </c>
      <c r="D17" s="82"/>
      <c r="E17" s="153">
        <v>0</v>
      </c>
      <c r="F17" s="151">
        <v>0</v>
      </c>
      <c r="G17" s="152">
        <v>0</v>
      </c>
      <c r="H17" s="153">
        <v>0</v>
      </c>
      <c r="I17" s="151">
        <v>0</v>
      </c>
      <c r="J17" s="152">
        <v>0</v>
      </c>
      <c r="K17" s="153">
        <v>0</v>
      </c>
      <c r="L17" s="151">
        <v>0</v>
      </c>
      <c r="M17" s="152">
        <v>0</v>
      </c>
      <c r="N17" s="153">
        <v>0</v>
      </c>
      <c r="O17" s="151">
        <v>0</v>
      </c>
      <c r="P17" s="152">
        <v>0</v>
      </c>
      <c r="Q17" s="153">
        <v>0</v>
      </c>
      <c r="R17" s="151">
        <v>0</v>
      </c>
      <c r="S17" s="152">
        <v>0</v>
      </c>
      <c r="T17" s="153">
        <v>0</v>
      </c>
      <c r="U17" s="151">
        <v>0</v>
      </c>
      <c r="V17" s="152">
        <v>0</v>
      </c>
      <c r="W17" s="83">
        <v>64</v>
      </c>
      <c r="X17" s="44">
        <v>64</v>
      </c>
      <c r="Y17" s="84">
        <v>64</v>
      </c>
      <c r="Z17" s="153">
        <v>0</v>
      </c>
      <c r="AA17" s="151">
        <v>0</v>
      </c>
      <c r="AB17" s="152">
        <v>0</v>
      </c>
      <c r="AC17" s="18">
        <f t="shared" si="0"/>
        <v>192</v>
      </c>
      <c r="AD17" s="19">
        <f t="shared" si="1"/>
        <v>0</v>
      </c>
      <c r="AE17" s="19">
        <f t="shared" si="2"/>
        <v>0</v>
      </c>
      <c r="AF17" s="19">
        <f t="shared" si="3"/>
        <v>0</v>
      </c>
      <c r="AG17" s="19">
        <f t="shared" si="4"/>
        <v>0</v>
      </c>
      <c r="AH17" s="87">
        <f t="shared" si="5"/>
        <v>192</v>
      </c>
    </row>
    <row r="18" spans="1:34" ht="12.75">
      <c r="A18" s="56">
        <v>12</v>
      </c>
      <c r="B18" s="86" t="s">
        <v>18</v>
      </c>
      <c r="C18" s="40" t="s">
        <v>169</v>
      </c>
      <c r="D18" s="82">
        <v>12</v>
      </c>
      <c r="E18" s="153">
        <v>0</v>
      </c>
      <c r="F18" s="151">
        <v>0</v>
      </c>
      <c r="G18" s="152">
        <v>0</v>
      </c>
      <c r="H18" s="153">
        <v>0</v>
      </c>
      <c r="I18" s="151">
        <v>0</v>
      </c>
      <c r="J18" s="152">
        <v>0</v>
      </c>
      <c r="K18" s="83">
        <v>20</v>
      </c>
      <c r="L18" s="44">
        <v>29</v>
      </c>
      <c r="M18" s="84">
        <v>32</v>
      </c>
      <c r="N18" s="83">
        <v>35</v>
      </c>
      <c r="O18" s="44">
        <v>35</v>
      </c>
      <c r="P18" s="84">
        <v>35</v>
      </c>
      <c r="Q18" s="153">
        <v>0</v>
      </c>
      <c r="R18" s="151">
        <v>0</v>
      </c>
      <c r="S18" s="152">
        <v>0</v>
      </c>
      <c r="T18" s="153">
        <v>0</v>
      </c>
      <c r="U18" s="151">
        <v>0</v>
      </c>
      <c r="V18" s="152">
        <v>0</v>
      </c>
      <c r="W18" s="153">
        <v>0</v>
      </c>
      <c r="X18" s="151">
        <v>0</v>
      </c>
      <c r="Y18" s="152">
        <v>0</v>
      </c>
      <c r="Z18" s="153">
        <v>0</v>
      </c>
      <c r="AA18" s="151">
        <v>0</v>
      </c>
      <c r="AB18" s="152">
        <v>0</v>
      </c>
      <c r="AC18" s="18">
        <f t="shared" si="0"/>
        <v>186</v>
      </c>
      <c r="AD18" s="19">
        <f t="shared" si="1"/>
        <v>0</v>
      </c>
      <c r="AE18" s="19">
        <f t="shared" si="2"/>
        <v>0</v>
      </c>
      <c r="AF18" s="19">
        <f t="shared" si="3"/>
        <v>0</v>
      </c>
      <c r="AG18" s="19">
        <f t="shared" si="4"/>
        <v>0</v>
      </c>
      <c r="AH18" s="87">
        <f t="shared" si="5"/>
        <v>186</v>
      </c>
    </row>
    <row r="19" spans="1:34" ht="12.75">
      <c r="A19" s="56">
        <v>13</v>
      </c>
      <c r="B19" s="86" t="s">
        <v>89</v>
      </c>
      <c r="C19" s="40" t="s">
        <v>93</v>
      </c>
      <c r="D19" s="82">
        <v>79</v>
      </c>
      <c r="E19" s="85">
        <v>30</v>
      </c>
      <c r="F19" s="44">
        <v>29</v>
      </c>
      <c r="G19" s="84">
        <v>29</v>
      </c>
      <c r="H19" s="153">
        <v>0</v>
      </c>
      <c r="I19" s="151">
        <v>0</v>
      </c>
      <c r="J19" s="152">
        <v>0</v>
      </c>
      <c r="K19" s="83">
        <v>30</v>
      </c>
      <c r="L19" s="44">
        <v>30</v>
      </c>
      <c r="M19" s="84">
        <v>27</v>
      </c>
      <c r="N19" s="153">
        <v>0</v>
      </c>
      <c r="O19" s="151">
        <v>0</v>
      </c>
      <c r="P19" s="152">
        <v>0</v>
      </c>
      <c r="Q19" s="153">
        <v>0</v>
      </c>
      <c r="R19" s="151">
        <v>0</v>
      </c>
      <c r="S19" s="152">
        <v>0</v>
      </c>
      <c r="T19" s="153">
        <v>0</v>
      </c>
      <c r="U19" s="151">
        <v>0</v>
      </c>
      <c r="V19" s="152">
        <v>0</v>
      </c>
      <c r="W19" s="153">
        <v>0</v>
      </c>
      <c r="X19" s="151">
        <v>0</v>
      </c>
      <c r="Y19" s="152">
        <v>0</v>
      </c>
      <c r="Z19" s="153">
        <v>0</v>
      </c>
      <c r="AA19" s="151">
        <v>0</v>
      </c>
      <c r="AB19" s="152">
        <v>0</v>
      </c>
      <c r="AC19" s="18">
        <f t="shared" si="0"/>
        <v>175</v>
      </c>
      <c r="AD19" s="19">
        <f t="shared" si="1"/>
        <v>0</v>
      </c>
      <c r="AE19" s="19">
        <f t="shared" si="2"/>
        <v>0</v>
      </c>
      <c r="AF19" s="19">
        <f t="shared" si="3"/>
        <v>0</v>
      </c>
      <c r="AG19" s="19">
        <f t="shared" si="4"/>
        <v>0</v>
      </c>
      <c r="AH19" s="87">
        <f t="shared" si="5"/>
        <v>175</v>
      </c>
    </row>
    <row r="20" spans="1:34" ht="12.75">
      <c r="A20" s="56">
        <v>14</v>
      </c>
      <c r="B20" s="86" t="s">
        <v>144</v>
      </c>
      <c r="C20" s="40" t="s">
        <v>145</v>
      </c>
      <c r="D20" s="82">
        <v>54</v>
      </c>
      <c r="E20" s="153">
        <v>0</v>
      </c>
      <c r="F20" s="151">
        <v>0</v>
      </c>
      <c r="G20" s="152">
        <v>0</v>
      </c>
      <c r="H20" s="153">
        <v>0</v>
      </c>
      <c r="I20" s="151">
        <v>0</v>
      </c>
      <c r="J20" s="152">
        <v>0</v>
      </c>
      <c r="K20" s="153">
        <v>0</v>
      </c>
      <c r="L20" s="151">
        <v>0</v>
      </c>
      <c r="M20" s="152">
        <v>0</v>
      </c>
      <c r="N20" s="153">
        <v>0</v>
      </c>
      <c r="O20" s="151">
        <v>0</v>
      </c>
      <c r="P20" s="152">
        <v>0</v>
      </c>
      <c r="Q20" s="83">
        <v>32</v>
      </c>
      <c r="R20" s="44">
        <v>35</v>
      </c>
      <c r="S20" s="84">
        <v>32</v>
      </c>
      <c r="T20" s="153">
        <v>0</v>
      </c>
      <c r="U20" s="151">
        <v>0</v>
      </c>
      <c r="V20" s="152">
        <v>0</v>
      </c>
      <c r="W20" s="153">
        <v>0</v>
      </c>
      <c r="X20" s="151">
        <v>0</v>
      </c>
      <c r="Y20" s="152">
        <v>0</v>
      </c>
      <c r="Z20" s="153">
        <v>0</v>
      </c>
      <c r="AA20" s="151">
        <v>0</v>
      </c>
      <c r="AB20" s="152">
        <v>0</v>
      </c>
      <c r="AC20" s="18">
        <f t="shared" si="0"/>
        <v>99</v>
      </c>
      <c r="AD20" s="19">
        <f t="shared" si="1"/>
        <v>0</v>
      </c>
      <c r="AE20" s="19">
        <f t="shared" si="2"/>
        <v>0</v>
      </c>
      <c r="AF20" s="19">
        <f t="shared" si="3"/>
        <v>0</v>
      </c>
      <c r="AG20" s="19">
        <f t="shared" si="4"/>
        <v>0</v>
      </c>
      <c r="AH20" s="87">
        <f t="shared" si="5"/>
        <v>99</v>
      </c>
    </row>
    <row r="21" spans="1:34" ht="12.75">
      <c r="A21" s="56">
        <v>15</v>
      </c>
      <c r="B21" s="86" t="s">
        <v>161</v>
      </c>
      <c r="C21" s="40" t="s">
        <v>162</v>
      </c>
      <c r="D21" s="82">
        <v>36</v>
      </c>
      <c r="E21" s="153">
        <v>0</v>
      </c>
      <c r="F21" s="151">
        <v>0</v>
      </c>
      <c r="G21" s="152">
        <v>0</v>
      </c>
      <c r="H21" s="153">
        <v>0</v>
      </c>
      <c r="I21" s="151">
        <v>0</v>
      </c>
      <c r="J21" s="152">
        <v>0</v>
      </c>
      <c r="K21" s="153">
        <v>0</v>
      </c>
      <c r="L21" s="151">
        <v>0</v>
      </c>
      <c r="M21" s="152">
        <v>0</v>
      </c>
      <c r="N21" s="83">
        <v>30</v>
      </c>
      <c r="O21" s="44">
        <v>28</v>
      </c>
      <c r="P21" s="84">
        <v>32</v>
      </c>
      <c r="Q21" s="153">
        <v>0</v>
      </c>
      <c r="R21" s="151">
        <v>0</v>
      </c>
      <c r="S21" s="152">
        <v>0</v>
      </c>
      <c r="T21" s="153">
        <v>0</v>
      </c>
      <c r="U21" s="151">
        <v>0</v>
      </c>
      <c r="V21" s="152">
        <v>0</v>
      </c>
      <c r="W21" s="153">
        <v>0</v>
      </c>
      <c r="X21" s="151">
        <v>0</v>
      </c>
      <c r="Y21" s="152">
        <v>0</v>
      </c>
      <c r="Z21" s="153">
        <v>0</v>
      </c>
      <c r="AA21" s="151">
        <v>0</v>
      </c>
      <c r="AB21" s="152">
        <v>0</v>
      </c>
      <c r="AC21" s="18">
        <f t="shared" si="0"/>
        <v>90</v>
      </c>
      <c r="AD21" s="19">
        <f t="shared" si="1"/>
        <v>0</v>
      </c>
      <c r="AE21" s="19">
        <f t="shared" si="2"/>
        <v>0</v>
      </c>
      <c r="AF21" s="19">
        <f t="shared" si="3"/>
        <v>0</v>
      </c>
      <c r="AG21" s="19">
        <f t="shared" si="4"/>
        <v>0</v>
      </c>
      <c r="AH21" s="87">
        <f t="shared" si="5"/>
        <v>90</v>
      </c>
    </row>
    <row r="22" spans="1:34" ht="12.75">
      <c r="A22" s="56">
        <v>16</v>
      </c>
      <c r="B22" s="86" t="s">
        <v>303</v>
      </c>
      <c r="C22" s="40" t="s">
        <v>304</v>
      </c>
      <c r="D22" s="82">
        <v>58</v>
      </c>
      <c r="E22" s="153">
        <v>0</v>
      </c>
      <c r="F22" s="151">
        <v>0</v>
      </c>
      <c r="G22" s="152">
        <v>0</v>
      </c>
      <c r="H22" s="153">
        <v>0</v>
      </c>
      <c r="I22" s="151">
        <v>0</v>
      </c>
      <c r="J22" s="152">
        <v>0</v>
      </c>
      <c r="K22" s="153">
        <v>0</v>
      </c>
      <c r="L22" s="151">
        <v>0</v>
      </c>
      <c r="M22" s="152">
        <v>0</v>
      </c>
      <c r="N22" s="83">
        <v>29</v>
      </c>
      <c r="O22" s="44">
        <v>30</v>
      </c>
      <c r="P22" s="84">
        <v>29</v>
      </c>
      <c r="Q22" s="153">
        <v>0</v>
      </c>
      <c r="R22" s="151">
        <v>0</v>
      </c>
      <c r="S22" s="152">
        <v>0</v>
      </c>
      <c r="T22" s="153">
        <v>0</v>
      </c>
      <c r="U22" s="151">
        <v>0</v>
      </c>
      <c r="V22" s="152">
        <v>0</v>
      </c>
      <c r="W22" s="177">
        <v>0</v>
      </c>
      <c r="X22" s="148">
        <v>0</v>
      </c>
      <c r="Y22" s="152">
        <v>0</v>
      </c>
      <c r="Z22" s="153">
        <v>0</v>
      </c>
      <c r="AA22" s="151">
        <v>0</v>
      </c>
      <c r="AB22" s="152">
        <v>0</v>
      </c>
      <c r="AC22" s="18">
        <f t="shared" si="0"/>
        <v>88</v>
      </c>
      <c r="AD22" s="19">
        <f t="shared" si="1"/>
        <v>0</v>
      </c>
      <c r="AE22" s="19">
        <f t="shared" si="2"/>
        <v>0</v>
      </c>
      <c r="AF22" s="19">
        <f t="shared" si="3"/>
        <v>0</v>
      </c>
      <c r="AG22" s="19">
        <f t="shared" si="4"/>
        <v>0</v>
      </c>
      <c r="AH22" s="87">
        <f t="shared" si="5"/>
        <v>88</v>
      </c>
    </row>
    <row r="23" spans="1:34" ht="12.75">
      <c r="A23" s="56">
        <v>17</v>
      </c>
      <c r="B23" s="86" t="s">
        <v>248</v>
      </c>
      <c r="C23" s="40" t="s">
        <v>249</v>
      </c>
      <c r="D23" s="82">
        <v>64</v>
      </c>
      <c r="E23" s="153">
        <v>0</v>
      </c>
      <c r="F23" s="151">
        <v>0</v>
      </c>
      <c r="G23" s="152">
        <v>0</v>
      </c>
      <c r="H23" s="83">
        <v>30</v>
      </c>
      <c r="I23" s="44">
        <v>29</v>
      </c>
      <c r="J23" s="84">
        <v>27</v>
      </c>
      <c r="K23" s="153">
        <v>0</v>
      </c>
      <c r="L23" s="151">
        <v>0</v>
      </c>
      <c r="M23" s="152">
        <v>0</v>
      </c>
      <c r="N23" s="153">
        <v>0</v>
      </c>
      <c r="O23" s="151">
        <v>0</v>
      </c>
      <c r="P23" s="152">
        <v>0</v>
      </c>
      <c r="Q23" s="153">
        <v>0</v>
      </c>
      <c r="R23" s="151">
        <v>0</v>
      </c>
      <c r="S23" s="152">
        <v>0</v>
      </c>
      <c r="T23" s="153">
        <v>0</v>
      </c>
      <c r="U23" s="151">
        <v>0</v>
      </c>
      <c r="V23" s="152">
        <v>0</v>
      </c>
      <c r="W23" s="177">
        <v>0</v>
      </c>
      <c r="X23" s="148">
        <v>0</v>
      </c>
      <c r="Y23" s="152">
        <v>0</v>
      </c>
      <c r="Z23" s="153">
        <v>0</v>
      </c>
      <c r="AA23" s="151">
        <v>0</v>
      </c>
      <c r="AB23" s="152">
        <v>0</v>
      </c>
      <c r="AC23" s="18">
        <f t="shared" si="0"/>
        <v>86</v>
      </c>
      <c r="AD23" s="19">
        <f t="shared" si="1"/>
        <v>0</v>
      </c>
      <c r="AE23" s="19">
        <f t="shared" si="2"/>
        <v>0</v>
      </c>
      <c r="AF23" s="19">
        <f t="shared" si="3"/>
        <v>0</v>
      </c>
      <c r="AG23" s="19">
        <f t="shared" si="4"/>
        <v>0</v>
      </c>
      <c r="AH23" s="87">
        <f t="shared" si="5"/>
        <v>86</v>
      </c>
    </row>
    <row r="24" spans="1:34" ht="12.75">
      <c r="A24" s="56">
        <v>18</v>
      </c>
      <c r="B24" s="86" t="s">
        <v>312</v>
      </c>
      <c r="C24" s="40"/>
      <c r="D24" s="82"/>
      <c r="E24" s="153">
        <v>0</v>
      </c>
      <c r="F24" s="151">
        <v>0</v>
      </c>
      <c r="G24" s="152">
        <v>0</v>
      </c>
      <c r="H24" s="153">
        <v>0</v>
      </c>
      <c r="I24" s="151">
        <v>0</v>
      </c>
      <c r="J24" s="152">
        <v>0</v>
      </c>
      <c r="K24" s="153">
        <v>0</v>
      </c>
      <c r="L24" s="151">
        <v>0</v>
      </c>
      <c r="M24" s="152">
        <v>0</v>
      </c>
      <c r="N24" s="153">
        <v>0</v>
      </c>
      <c r="O24" s="151">
        <v>0</v>
      </c>
      <c r="P24" s="152">
        <v>0</v>
      </c>
      <c r="Q24" s="83">
        <v>27</v>
      </c>
      <c r="R24" s="44">
        <v>27</v>
      </c>
      <c r="S24" s="84">
        <v>20</v>
      </c>
      <c r="T24" s="153">
        <v>0</v>
      </c>
      <c r="U24" s="151">
        <v>0</v>
      </c>
      <c r="V24" s="152">
        <v>0</v>
      </c>
      <c r="W24" s="153">
        <v>0</v>
      </c>
      <c r="X24" s="151">
        <v>0</v>
      </c>
      <c r="Y24" s="152">
        <v>0</v>
      </c>
      <c r="Z24" s="153">
        <v>0</v>
      </c>
      <c r="AA24" s="151">
        <v>0</v>
      </c>
      <c r="AB24" s="152">
        <v>0</v>
      </c>
      <c r="AC24" s="18">
        <f t="shared" si="0"/>
        <v>74</v>
      </c>
      <c r="AD24" s="19">
        <f t="shared" si="1"/>
        <v>0</v>
      </c>
      <c r="AE24" s="19">
        <f t="shared" si="2"/>
        <v>0</v>
      </c>
      <c r="AF24" s="19">
        <f t="shared" si="3"/>
        <v>0</v>
      </c>
      <c r="AG24" s="19">
        <f t="shared" si="4"/>
        <v>0</v>
      </c>
      <c r="AH24" s="87">
        <f t="shared" si="5"/>
        <v>74</v>
      </c>
    </row>
    <row r="25" spans="1:34" ht="12.75">
      <c r="A25" s="56">
        <v>19</v>
      </c>
      <c r="B25" s="86" t="s">
        <v>51</v>
      </c>
      <c r="C25" s="40" t="s">
        <v>70</v>
      </c>
      <c r="D25" s="82">
        <v>96</v>
      </c>
      <c r="E25" s="153">
        <v>0</v>
      </c>
      <c r="F25" s="151">
        <v>0</v>
      </c>
      <c r="G25" s="152">
        <v>0</v>
      </c>
      <c r="H25" s="153">
        <v>0</v>
      </c>
      <c r="I25" s="151">
        <v>0</v>
      </c>
      <c r="J25" s="152">
        <v>0</v>
      </c>
      <c r="K25" s="153">
        <v>0</v>
      </c>
      <c r="L25" s="151">
        <v>0</v>
      </c>
      <c r="M25" s="152">
        <v>0</v>
      </c>
      <c r="N25" s="153">
        <v>0</v>
      </c>
      <c r="O25" s="151">
        <v>0</v>
      </c>
      <c r="P25" s="152">
        <v>0</v>
      </c>
      <c r="Q25" s="83">
        <v>18</v>
      </c>
      <c r="R25" s="44">
        <v>18</v>
      </c>
      <c r="S25" s="84">
        <v>26</v>
      </c>
      <c r="T25" s="153">
        <v>0</v>
      </c>
      <c r="U25" s="151">
        <v>0</v>
      </c>
      <c r="V25" s="152">
        <v>0</v>
      </c>
      <c r="W25" s="153">
        <v>0</v>
      </c>
      <c r="X25" s="151">
        <v>0</v>
      </c>
      <c r="Y25" s="152">
        <v>0</v>
      </c>
      <c r="Z25" s="153">
        <v>0</v>
      </c>
      <c r="AA25" s="151">
        <v>0</v>
      </c>
      <c r="AB25" s="152">
        <v>0</v>
      </c>
      <c r="AC25" s="18">
        <f t="shared" si="0"/>
        <v>62</v>
      </c>
      <c r="AD25" s="19">
        <f t="shared" si="1"/>
        <v>0</v>
      </c>
      <c r="AE25" s="19">
        <f t="shared" si="2"/>
        <v>0</v>
      </c>
      <c r="AF25" s="19">
        <f t="shared" si="3"/>
        <v>0</v>
      </c>
      <c r="AG25" s="19">
        <f t="shared" si="4"/>
        <v>0</v>
      </c>
      <c r="AH25" s="87">
        <f t="shared" si="5"/>
        <v>62</v>
      </c>
    </row>
    <row r="26" spans="1:34" ht="12.75" hidden="1">
      <c r="A26" s="56">
        <v>25</v>
      </c>
      <c r="B26" s="86"/>
      <c r="C26" s="40"/>
      <c r="D26" s="82"/>
      <c r="E26" s="83"/>
      <c r="F26" s="44"/>
      <c r="G26" s="84"/>
      <c r="H26" s="83"/>
      <c r="I26" s="44"/>
      <c r="J26" s="84"/>
      <c r="K26" s="83"/>
      <c r="L26" s="44"/>
      <c r="M26" s="84"/>
      <c r="N26" s="83"/>
      <c r="O26" s="44"/>
      <c r="P26" s="84"/>
      <c r="Q26" s="83"/>
      <c r="R26" s="44"/>
      <c r="S26" s="84"/>
      <c r="T26" s="83"/>
      <c r="U26" s="44"/>
      <c r="V26" s="84"/>
      <c r="W26" s="118"/>
      <c r="X26" s="15"/>
      <c r="Y26" s="121"/>
      <c r="Z26" s="118"/>
      <c r="AA26" s="45"/>
      <c r="AB26" s="84"/>
      <c r="AC26" s="18">
        <f aca="true" t="shared" si="6" ref="AC26:AC32">SUM(E26:AB26)</f>
        <v>0</v>
      </c>
      <c r="AD26" s="19" t="e">
        <f aca="true" t="shared" si="7" ref="AD26:AD32">SMALL(E26:AB26,1)</f>
        <v>#NUM!</v>
      </c>
      <c r="AE26" s="19" t="e">
        <f t="shared" si="2"/>
        <v>#NUM!</v>
      </c>
      <c r="AF26" s="19" t="e">
        <f t="shared" si="3"/>
        <v>#NUM!</v>
      </c>
      <c r="AG26" s="19" t="e">
        <f aca="true" t="shared" si="8" ref="AG26:AG32">SUM(AD26:AF26)</f>
        <v>#NUM!</v>
      </c>
      <c r="AH26" s="87" t="e">
        <f aca="true" t="shared" si="9" ref="AH26:AH32">AC26-AG26</f>
        <v>#NUM!</v>
      </c>
    </row>
    <row r="27" spans="1:34" ht="12.75" hidden="1">
      <c r="A27" s="56">
        <v>26</v>
      </c>
      <c r="B27" s="86"/>
      <c r="C27" s="40"/>
      <c r="D27" s="82"/>
      <c r="E27" s="83"/>
      <c r="F27" s="44"/>
      <c r="G27" s="84"/>
      <c r="H27" s="83"/>
      <c r="I27" s="44"/>
      <c r="J27" s="84"/>
      <c r="K27" s="83"/>
      <c r="L27" s="44"/>
      <c r="M27" s="84"/>
      <c r="N27" s="83"/>
      <c r="O27" s="44"/>
      <c r="P27" s="84"/>
      <c r="Q27" s="83"/>
      <c r="R27" s="44"/>
      <c r="S27" s="84"/>
      <c r="T27" s="83"/>
      <c r="U27" s="44"/>
      <c r="V27" s="84"/>
      <c r="W27" s="118"/>
      <c r="X27" s="15"/>
      <c r="Y27" s="121"/>
      <c r="Z27" s="118"/>
      <c r="AA27" s="45"/>
      <c r="AB27" s="84"/>
      <c r="AC27" s="18">
        <f t="shared" si="6"/>
        <v>0</v>
      </c>
      <c r="AD27" s="19" t="e">
        <f t="shared" si="7"/>
        <v>#NUM!</v>
      </c>
      <c r="AE27" s="19" t="e">
        <f t="shared" si="2"/>
        <v>#NUM!</v>
      </c>
      <c r="AF27" s="19" t="e">
        <f t="shared" si="3"/>
        <v>#NUM!</v>
      </c>
      <c r="AG27" s="19" t="e">
        <f t="shared" si="8"/>
        <v>#NUM!</v>
      </c>
      <c r="AH27" s="87" t="e">
        <f t="shared" si="9"/>
        <v>#NUM!</v>
      </c>
    </row>
    <row r="28" spans="1:34" ht="12.75" hidden="1">
      <c r="A28" s="56">
        <v>27</v>
      </c>
      <c r="B28" s="86"/>
      <c r="C28" s="40"/>
      <c r="D28" s="82"/>
      <c r="E28" s="83"/>
      <c r="F28" s="44"/>
      <c r="G28" s="84"/>
      <c r="H28" s="83"/>
      <c r="I28" s="44"/>
      <c r="J28" s="84"/>
      <c r="K28" s="85"/>
      <c r="L28" s="44"/>
      <c r="M28" s="84"/>
      <c r="N28" s="83"/>
      <c r="O28" s="44"/>
      <c r="P28" s="84"/>
      <c r="Q28" s="83"/>
      <c r="R28" s="44"/>
      <c r="S28" s="84"/>
      <c r="T28" s="83"/>
      <c r="U28" s="44"/>
      <c r="V28" s="84"/>
      <c r="W28" s="118"/>
      <c r="X28" s="15"/>
      <c r="Y28" s="121"/>
      <c r="Z28" s="118"/>
      <c r="AA28" s="45"/>
      <c r="AB28" s="84"/>
      <c r="AC28" s="18">
        <f t="shared" si="6"/>
        <v>0</v>
      </c>
      <c r="AD28" s="19" t="e">
        <f t="shared" si="7"/>
        <v>#NUM!</v>
      </c>
      <c r="AE28" s="19" t="e">
        <f t="shared" si="2"/>
        <v>#NUM!</v>
      </c>
      <c r="AF28" s="19" t="e">
        <f t="shared" si="3"/>
        <v>#NUM!</v>
      </c>
      <c r="AG28" s="19" t="e">
        <f t="shared" si="8"/>
        <v>#NUM!</v>
      </c>
      <c r="AH28" s="87" t="e">
        <f t="shared" si="9"/>
        <v>#NUM!</v>
      </c>
    </row>
    <row r="29" spans="1:34" ht="12.75" hidden="1">
      <c r="A29" s="56">
        <v>28</v>
      </c>
      <c r="B29" s="86"/>
      <c r="C29" s="40"/>
      <c r="D29" s="82"/>
      <c r="E29" s="85"/>
      <c r="F29" s="44"/>
      <c r="G29" s="84"/>
      <c r="H29" s="83"/>
      <c r="I29" s="44"/>
      <c r="J29" s="84"/>
      <c r="K29" s="83"/>
      <c r="L29" s="44"/>
      <c r="M29" s="84"/>
      <c r="N29" s="83"/>
      <c r="O29" s="44"/>
      <c r="P29" s="84"/>
      <c r="Q29" s="83"/>
      <c r="R29" s="44"/>
      <c r="S29" s="84"/>
      <c r="T29" s="83"/>
      <c r="U29" s="44"/>
      <c r="V29" s="84"/>
      <c r="W29" s="118"/>
      <c r="X29" s="15"/>
      <c r="Y29" s="121"/>
      <c r="Z29" s="118"/>
      <c r="AA29" s="45"/>
      <c r="AB29" s="84"/>
      <c r="AC29" s="18">
        <f t="shared" si="6"/>
        <v>0</v>
      </c>
      <c r="AD29" s="19" t="e">
        <f t="shared" si="7"/>
        <v>#NUM!</v>
      </c>
      <c r="AE29" s="19" t="e">
        <f t="shared" si="2"/>
        <v>#NUM!</v>
      </c>
      <c r="AF29" s="19" t="e">
        <f t="shared" si="3"/>
        <v>#NUM!</v>
      </c>
      <c r="AG29" s="19" t="e">
        <f t="shared" si="8"/>
        <v>#NUM!</v>
      </c>
      <c r="AH29" s="87" t="e">
        <f t="shared" si="9"/>
        <v>#NUM!</v>
      </c>
    </row>
    <row r="30" spans="1:34" ht="12.75" hidden="1">
      <c r="A30" s="56"/>
      <c r="B30" s="86"/>
      <c r="C30" s="40"/>
      <c r="D30" s="82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119"/>
      <c r="X30" s="45"/>
      <c r="Y30" s="84"/>
      <c r="Z30" s="118"/>
      <c r="AA30" s="45"/>
      <c r="AB30" s="84"/>
      <c r="AC30" s="18">
        <f t="shared" si="6"/>
        <v>0</v>
      </c>
      <c r="AD30" s="19" t="e">
        <f t="shared" si="7"/>
        <v>#NUM!</v>
      </c>
      <c r="AE30" s="19">
        <f>SMALL(F30:AC30,1)</f>
        <v>0</v>
      </c>
      <c r="AF30" s="19" t="e">
        <f>SMALL(G30:AD30,1)</f>
        <v>#NUM!</v>
      </c>
      <c r="AG30" s="19" t="e">
        <f t="shared" si="8"/>
        <v>#NUM!</v>
      </c>
      <c r="AH30" s="87" t="e">
        <f t="shared" si="9"/>
        <v>#NUM!</v>
      </c>
    </row>
    <row r="31" spans="1:34" ht="12.75" hidden="1">
      <c r="A31" s="56">
        <v>29</v>
      </c>
      <c r="B31" s="86"/>
      <c r="C31" s="40"/>
      <c r="D31" s="82"/>
      <c r="E31" s="83"/>
      <c r="F31" s="44"/>
      <c r="G31" s="84"/>
      <c r="H31" s="83"/>
      <c r="I31" s="44"/>
      <c r="J31" s="84"/>
      <c r="K31" s="83"/>
      <c r="L31" s="44"/>
      <c r="M31" s="84"/>
      <c r="N31" s="83"/>
      <c r="O31" s="44"/>
      <c r="P31" s="84"/>
      <c r="Q31" s="85"/>
      <c r="R31" s="44"/>
      <c r="S31" s="84"/>
      <c r="T31" s="83"/>
      <c r="U31" s="44"/>
      <c r="V31" s="84"/>
      <c r="W31" s="118"/>
      <c r="X31" s="15"/>
      <c r="Y31" s="121"/>
      <c r="Z31" s="118"/>
      <c r="AA31" s="45"/>
      <c r="AB31" s="84"/>
      <c r="AC31" s="18">
        <f t="shared" si="6"/>
        <v>0</v>
      </c>
      <c r="AD31" s="19" t="e">
        <f t="shared" si="7"/>
        <v>#NUM!</v>
      </c>
      <c r="AE31" s="19" t="e">
        <f>SMALL(E31:AB31,2)</f>
        <v>#NUM!</v>
      </c>
      <c r="AF31" s="19" t="e">
        <f>SMALL(E31:AB31,3)</f>
        <v>#NUM!</v>
      </c>
      <c r="AG31" s="19" t="e">
        <f t="shared" si="8"/>
        <v>#NUM!</v>
      </c>
      <c r="AH31" s="87" t="e">
        <f t="shared" si="9"/>
        <v>#NUM!</v>
      </c>
    </row>
    <row r="32" spans="1:34" ht="13.5" hidden="1" thickBot="1">
      <c r="A32" s="56">
        <v>30</v>
      </c>
      <c r="B32" s="88"/>
      <c r="C32" s="89"/>
      <c r="D32" s="90"/>
      <c r="E32" s="83"/>
      <c r="F32" s="44"/>
      <c r="G32" s="84"/>
      <c r="H32" s="83"/>
      <c r="I32" s="44"/>
      <c r="J32" s="84"/>
      <c r="K32" s="122"/>
      <c r="L32" s="123"/>
      <c r="M32" s="124"/>
      <c r="N32" s="83"/>
      <c r="O32" s="44"/>
      <c r="P32" s="84"/>
      <c r="Q32" s="83"/>
      <c r="R32" s="44"/>
      <c r="S32" s="84"/>
      <c r="T32" s="83"/>
      <c r="U32" s="44"/>
      <c r="V32" s="84"/>
      <c r="W32" s="118"/>
      <c r="X32" s="15"/>
      <c r="Y32" s="121"/>
      <c r="Z32" s="118"/>
      <c r="AA32" s="45"/>
      <c r="AB32" s="84"/>
      <c r="AC32" s="91">
        <f t="shared" si="6"/>
        <v>0</v>
      </c>
      <c r="AD32" s="92" t="e">
        <f t="shared" si="7"/>
        <v>#NUM!</v>
      </c>
      <c r="AE32" s="92" t="e">
        <f>SMALL(E32:AB32,2)</f>
        <v>#NUM!</v>
      </c>
      <c r="AF32" s="92" t="e">
        <f>SMALL(E32:AB32,3)</f>
        <v>#NUM!</v>
      </c>
      <c r="AG32" s="92" t="e">
        <f t="shared" si="8"/>
        <v>#NUM!</v>
      </c>
      <c r="AH32" s="93" t="e">
        <f t="shared" si="9"/>
        <v>#NUM!</v>
      </c>
    </row>
    <row r="33" spans="5:33" ht="12" customHeight="1">
      <c r="E33" s="246">
        <v>8</v>
      </c>
      <c r="F33" s="246"/>
      <c r="G33" s="246"/>
      <c r="H33" s="246">
        <v>6</v>
      </c>
      <c r="I33" s="246"/>
      <c r="J33" s="246"/>
      <c r="K33" s="246">
        <v>11</v>
      </c>
      <c r="L33" s="246"/>
      <c r="M33" s="246"/>
      <c r="N33" s="246">
        <v>8</v>
      </c>
      <c r="O33" s="246"/>
      <c r="P33" s="246"/>
      <c r="Q33" s="246">
        <v>11</v>
      </c>
      <c r="R33" s="246"/>
      <c r="S33" s="246"/>
      <c r="T33" s="213">
        <v>6</v>
      </c>
      <c r="U33" s="213"/>
      <c r="V33" s="213"/>
      <c r="W33" s="246">
        <v>9</v>
      </c>
      <c r="X33" s="246"/>
      <c r="Y33" s="246"/>
      <c r="Z33" s="213">
        <v>6</v>
      </c>
      <c r="AA33" s="213"/>
      <c r="AB33" s="213"/>
      <c r="AC33" s="24"/>
      <c r="AD33" s="24"/>
      <c r="AE33" s="24"/>
      <c r="AF33" s="24"/>
      <c r="AG33" s="24">
        <f>AVERAGE(D33:AA33)</f>
        <v>8.125</v>
      </c>
    </row>
  </sheetData>
  <sheetProtection/>
  <mergeCells count="35">
    <mergeCell ref="T33:V33"/>
    <mergeCell ref="AF4:AF6"/>
    <mergeCell ref="Q5:S5"/>
    <mergeCell ref="T4:V4"/>
    <mergeCell ref="T5:V5"/>
    <mergeCell ref="Z4:AB4"/>
    <mergeCell ref="Z5:AB5"/>
    <mergeCell ref="W33:Y33"/>
    <mergeCell ref="Q33:S33"/>
    <mergeCell ref="Z33:AB33"/>
    <mergeCell ref="H4:J4"/>
    <mergeCell ref="N4:P4"/>
    <mergeCell ref="E33:G33"/>
    <mergeCell ref="H33:J33"/>
    <mergeCell ref="K33:M33"/>
    <mergeCell ref="N33:P33"/>
    <mergeCell ref="K4:M4"/>
    <mergeCell ref="C4:C6"/>
    <mergeCell ref="B1:AC2"/>
    <mergeCell ref="B3:AH3"/>
    <mergeCell ref="B4:B6"/>
    <mergeCell ref="D4:D6"/>
    <mergeCell ref="E4:G4"/>
    <mergeCell ref="E5:G5"/>
    <mergeCell ref="H5:J5"/>
    <mergeCell ref="K5:M5"/>
    <mergeCell ref="N5:P5"/>
    <mergeCell ref="AH4:AH6"/>
    <mergeCell ref="AD4:AD6"/>
    <mergeCell ref="W4:Y4"/>
    <mergeCell ref="AE4:AE6"/>
    <mergeCell ref="Q4:S4"/>
    <mergeCell ref="AC4:AC6"/>
    <mergeCell ref="W5:Y5"/>
    <mergeCell ref="AG4:A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4"/>
  <sheetViews>
    <sheetView zoomScalePageLayoutView="0" workbookViewId="0" topLeftCell="A1">
      <selection activeCell="AC7" sqref="AC7"/>
    </sheetView>
  </sheetViews>
  <sheetFormatPr defaultColWidth="9.140625" defaultRowHeight="12.75"/>
  <cols>
    <col min="1" max="1" width="3.00390625" style="0" customWidth="1"/>
    <col min="2" max="2" width="17.8515625" style="0" customWidth="1"/>
    <col min="5" max="32" width="4.28125" style="0" customWidth="1"/>
    <col min="33" max="33" width="6.00390625" style="0" customWidth="1"/>
  </cols>
  <sheetData>
    <row r="1" spans="2:35" s="3" customFormat="1" ht="31.5" customHeight="1">
      <c r="B1" s="196" t="s">
        <v>194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2"/>
      <c r="AE1" s="2"/>
      <c r="AF1" s="2"/>
      <c r="AG1" s="2"/>
      <c r="AH1" s="2"/>
      <c r="AI1" s="2"/>
    </row>
    <row r="2" spans="2:34" s="3" customFormat="1" ht="12.7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4"/>
      <c r="AE2" s="4"/>
      <c r="AF2" s="4"/>
      <c r="AG2" s="4"/>
      <c r="AH2" s="4"/>
    </row>
    <row r="3" spans="2:34" s="3" customFormat="1" ht="13.5" thickBot="1">
      <c r="B3" s="220" t="s">
        <v>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</row>
    <row r="4" spans="2:34" s="3" customFormat="1" ht="12.75" customHeight="1">
      <c r="B4" s="240" t="s">
        <v>0</v>
      </c>
      <c r="C4" s="237" t="s">
        <v>33</v>
      </c>
      <c r="D4" s="243" t="s">
        <v>4</v>
      </c>
      <c r="E4" s="227" t="s">
        <v>24</v>
      </c>
      <c r="F4" s="214"/>
      <c r="G4" s="215"/>
      <c r="H4" s="214" t="s">
        <v>234</v>
      </c>
      <c r="I4" s="214"/>
      <c r="J4" s="215"/>
      <c r="K4" s="247" t="s">
        <v>24</v>
      </c>
      <c r="L4" s="214"/>
      <c r="M4" s="215"/>
      <c r="N4" s="247" t="s">
        <v>234</v>
      </c>
      <c r="O4" s="214"/>
      <c r="P4" s="215"/>
      <c r="Q4" s="247" t="s">
        <v>24</v>
      </c>
      <c r="R4" s="214"/>
      <c r="S4" s="215"/>
      <c r="T4" s="247" t="s">
        <v>234</v>
      </c>
      <c r="U4" s="214"/>
      <c r="V4" s="215"/>
      <c r="W4" s="247" t="s">
        <v>24</v>
      </c>
      <c r="X4" s="214"/>
      <c r="Y4" s="214"/>
      <c r="Z4" s="247" t="s">
        <v>234</v>
      </c>
      <c r="AA4" s="214"/>
      <c r="AB4" s="215"/>
      <c r="AC4" s="229" t="s">
        <v>7</v>
      </c>
      <c r="AD4" s="224" t="s">
        <v>5</v>
      </c>
      <c r="AE4" s="224" t="s">
        <v>6</v>
      </c>
      <c r="AF4" s="248" t="s">
        <v>53</v>
      </c>
      <c r="AG4" s="234" t="s">
        <v>8</v>
      </c>
      <c r="AH4" s="221" t="s">
        <v>9</v>
      </c>
    </row>
    <row r="5" spans="2:34" s="3" customFormat="1" ht="12.75">
      <c r="B5" s="241"/>
      <c r="C5" s="238"/>
      <c r="D5" s="244"/>
      <c r="E5" s="232">
        <v>42413</v>
      </c>
      <c r="F5" s="188"/>
      <c r="G5" s="189"/>
      <c r="H5" s="188">
        <v>42448</v>
      </c>
      <c r="I5" s="188"/>
      <c r="J5" s="189"/>
      <c r="K5" s="187">
        <v>42504</v>
      </c>
      <c r="L5" s="188"/>
      <c r="M5" s="189"/>
      <c r="N5" s="187">
        <v>42553</v>
      </c>
      <c r="O5" s="188"/>
      <c r="P5" s="189"/>
      <c r="Q5" s="187">
        <v>42588</v>
      </c>
      <c r="R5" s="188"/>
      <c r="S5" s="189"/>
      <c r="T5" s="187">
        <v>42623</v>
      </c>
      <c r="U5" s="188"/>
      <c r="V5" s="189"/>
      <c r="W5" s="187">
        <v>42637</v>
      </c>
      <c r="X5" s="188"/>
      <c r="Y5" s="188"/>
      <c r="Z5" s="187">
        <v>42679</v>
      </c>
      <c r="AA5" s="188"/>
      <c r="AB5" s="189"/>
      <c r="AC5" s="230"/>
      <c r="AD5" s="225"/>
      <c r="AE5" s="225"/>
      <c r="AF5" s="202"/>
      <c r="AG5" s="235"/>
      <c r="AH5" s="222"/>
    </row>
    <row r="6" spans="2:34" s="3" customFormat="1" ht="13.5" thickBot="1">
      <c r="B6" s="242"/>
      <c r="C6" s="239"/>
      <c r="D6" s="245"/>
      <c r="E6" s="103" t="s">
        <v>1</v>
      </c>
      <c r="F6" s="104" t="s">
        <v>2</v>
      </c>
      <c r="G6" s="105" t="s">
        <v>3</v>
      </c>
      <c r="H6" s="103" t="s">
        <v>1</v>
      </c>
      <c r="I6" s="104" t="s">
        <v>2</v>
      </c>
      <c r="J6" s="105" t="s">
        <v>3</v>
      </c>
      <c r="K6" s="103" t="s">
        <v>1</v>
      </c>
      <c r="L6" s="104" t="s">
        <v>2</v>
      </c>
      <c r="M6" s="105" t="s">
        <v>3</v>
      </c>
      <c r="N6" s="103" t="s">
        <v>1</v>
      </c>
      <c r="O6" s="104" t="s">
        <v>2</v>
      </c>
      <c r="P6" s="105" t="s">
        <v>3</v>
      </c>
      <c r="Q6" s="103" t="s">
        <v>1</v>
      </c>
      <c r="R6" s="104" t="s">
        <v>2</v>
      </c>
      <c r="S6" s="105" t="s">
        <v>3</v>
      </c>
      <c r="T6" s="103" t="s">
        <v>1</v>
      </c>
      <c r="U6" s="104" t="s">
        <v>2</v>
      </c>
      <c r="V6" s="105" t="s">
        <v>3</v>
      </c>
      <c r="W6" s="103" t="s">
        <v>1</v>
      </c>
      <c r="X6" s="104" t="s">
        <v>2</v>
      </c>
      <c r="Y6" s="105" t="s">
        <v>3</v>
      </c>
      <c r="Z6" s="106" t="s">
        <v>1</v>
      </c>
      <c r="AA6" s="107" t="s">
        <v>2</v>
      </c>
      <c r="AB6" s="105" t="s">
        <v>3</v>
      </c>
      <c r="AC6" s="231"/>
      <c r="AD6" s="226"/>
      <c r="AE6" s="226"/>
      <c r="AF6" s="249"/>
      <c r="AG6" s="236"/>
      <c r="AH6" s="223"/>
    </row>
    <row r="7" spans="1:34" s="3" customFormat="1" ht="12.75">
      <c r="A7" s="56">
        <v>1</v>
      </c>
      <c r="B7" s="86" t="s">
        <v>88</v>
      </c>
      <c r="C7" s="40" t="s">
        <v>91</v>
      </c>
      <c r="D7" s="82">
        <v>10</v>
      </c>
      <c r="E7" s="85">
        <v>24</v>
      </c>
      <c r="F7" s="44">
        <v>32</v>
      </c>
      <c r="G7" s="84">
        <v>32</v>
      </c>
      <c r="H7" s="83">
        <v>25</v>
      </c>
      <c r="I7" s="44">
        <v>35</v>
      </c>
      <c r="J7" s="84">
        <v>32</v>
      </c>
      <c r="K7" s="83">
        <v>35</v>
      </c>
      <c r="L7" s="44">
        <v>35</v>
      </c>
      <c r="M7" s="84">
        <v>35</v>
      </c>
      <c r="N7" s="153">
        <v>0</v>
      </c>
      <c r="O7" s="151">
        <v>0</v>
      </c>
      <c r="P7" s="152">
        <v>0</v>
      </c>
      <c r="Q7" s="83">
        <v>35</v>
      </c>
      <c r="R7" s="44">
        <v>35</v>
      </c>
      <c r="S7" s="84">
        <v>35</v>
      </c>
      <c r="T7" s="83">
        <v>35</v>
      </c>
      <c r="U7" s="44">
        <v>35</v>
      </c>
      <c r="V7" s="84">
        <v>35</v>
      </c>
      <c r="W7" s="83">
        <v>70</v>
      </c>
      <c r="X7" s="44">
        <v>70</v>
      </c>
      <c r="Y7" s="84">
        <v>70</v>
      </c>
      <c r="Z7" s="153">
        <v>0</v>
      </c>
      <c r="AA7" s="151">
        <v>0</v>
      </c>
      <c r="AB7" s="152">
        <v>0</v>
      </c>
      <c r="AC7" s="18">
        <f aca="true" t="shared" si="0" ref="AC7:AC13">SUM(E7:AB7)</f>
        <v>705</v>
      </c>
      <c r="AD7" s="19">
        <f aca="true" t="shared" si="1" ref="AD7:AD13">SMALL(E7:AB7,1)</f>
        <v>0</v>
      </c>
      <c r="AE7" s="19">
        <f aca="true" t="shared" si="2" ref="AE7:AE13">SMALL(E7:AB7,2)</f>
        <v>0</v>
      </c>
      <c r="AF7" s="19">
        <f aca="true" t="shared" si="3" ref="AF7:AF13">SMALL(E7:AB7,3)</f>
        <v>0</v>
      </c>
      <c r="AG7" s="19">
        <f aca="true" t="shared" si="4" ref="AG7:AG13">SUM(AD7:AF7)</f>
        <v>0</v>
      </c>
      <c r="AH7" s="87">
        <f aca="true" t="shared" si="5" ref="AH7:AH13">AC7-AG7</f>
        <v>705</v>
      </c>
    </row>
    <row r="8" spans="1:34" s="3" customFormat="1" ht="12.75">
      <c r="A8" s="56">
        <v>2</v>
      </c>
      <c r="B8" s="86" t="s">
        <v>142</v>
      </c>
      <c r="C8" s="40" t="s">
        <v>129</v>
      </c>
      <c r="D8" s="82">
        <v>66</v>
      </c>
      <c r="E8" s="85">
        <v>35</v>
      </c>
      <c r="F8" s="44">
        <v>35</v>
      </c>
      <c r="G8" s="84">
        <v>35</v>
      </c>
      <c r="H8" s="83">
        <v>30</v>
      </c>
      <c r="I8" s="44">
        <v>30</v>
      </c>
      <c r="J8" s="84">
        <v>35</v>
      </c>
      <c r="K8" s="83">
        <v>29</v>
      </c>
      <c r="L8" s="44">
        <v>30</v>
      </c>
      <c r="M8" s="84">
        <v>25</v>
      </c>
      <c r="N8" s="153">
        <v>0</v>
      </c>
      <c r="O8" s="151">
        <v>0</v>
      </c>
      <c r="P8" s="152">
        <v>0</v>
      </c>
      <c r="Q8" s="83">
        <v>32</v>
      </c>
      <c r="R8" s="44">
        <v>32</v>
      </c>
      <c r="S8" s="84">
        <v>25</v>
      </c>
      <c r="T8" s="153">
        <v>0</v>
      </c>
      <c r="U8" s="151">
        <v>0</v>
      </c>
      <c r="V8" s="152">
        <v>0</v>
      </c>
      <c r="W8" s="153">
        <v>0</v>
      </c>
      <c r="X8" s="151">
        <v>0</v>
      </c>
      <c r="Y8" s="152">
        <v>0</v>
      </c>
      <c r="Z8" s="153">
        <v>0</v>
      </c>
      <c r="AA8" s="151">
        <v>0</v>
      </c>
      <c r="AB8" s="152">
        <v>0</v>
      </c>
      <c r="AC8" s="18">
        <f t="shared" si="0"/>
        <v>373</v>
      </c>
      <c r="AD8" s="19">
        <f t="shared" si="1"/>
        <v>0</v>
      </c>
      <c r="AE8" s="19">
        <f t="shared" si="2"/>
        <v>0</v>
      </c>
      <c r="AF8" s="19">
        <f t="shared" si="3"/>
        <v>0</v>
      </c>
      <c r="AG8" s="19">
        <f t="shared" si="4"/>
        <v>0</v>
      </c>
      <c r="AH8" s="87">
        <f t="shared" si="5"/>
        <v>373</v>
      </c>
    </row>
    <row r="9" spans="1:34" s="3" customFormat="1" ht="12.75">
      <c r="A9" s="56">
        <v>3</v>
      </c>
      <c r="B9" s="86" t="s">
        <v>124</v>
      </c>
      <c r="C9" s="40" t="s">
        <v>125</v>
      </c>
      <c r="D9" s="82">
        <v>127</v>
      </c>
      <c r="E9" s="83">
        <v>30</v>
      </c>
      <c r="F9" s="44">
        <v>28</v>
      </c>
      <c r="G9" s="84">
        <v>28</v>
      </c>
      <c r="H9" s="83">
        <v>32</v>
      </c>
      <c r="I9" s="44">
        <v>25</v>
      </c>
      <c r="J9" s="84">
        <v>30</v>
      </c>
      <c r="K9" s="83">
        <v>24</v>
      </c>
      <c r="L9" s="44">
        <v>28</v>
      </c>
      <c r="M9" s="84">
        <v>25</v>
      </c>
      <c r="N9" s="153">
        <v>0</v>
      </c>
      <c r="O9" s="151">
        <v>0</v>
      </c>
      <c r="P9" s="152">
        <v>0</v>
      </c>
      <c r="Q9" s="83">
        <v>28</v>
      </c>
      <c r="R9" s="44">
        <v>29</v>
      </c>
      <c r="S9" s="84">
        <v>32</v>
      </c>
      <c r="T9" s="153">
        <v>0</v>
      </c>
      <c r="U9" s="151">
        <v>0</v>
      </c>
      <c r="V9" s="152">
        <v>0</v>
      </c>
      <c r="W9" s="153">
        <v>0</v>
      </c>
      <c r="X9" s="151">
        <v>0</v>
      </c>
      <c r="Y9" s="152">
        <v>0</v>
      </c>
      <c r="Z9" s="153">
        <v>0</v>
      </c>
      <c r="AA9" s="151">
        <v>0</v>
      </c>
      <c r="AB9" s="152">
        <v>0</v>
      </c>
      <c r="AC9" s="18">
        <f t="shared" si="0"/>
        <v>339</v>
      </c>
      <c r="AD9" s="19">
        <f t="shared" si="1"/>
        <v>0</v>
      </c>
      <c r="AE9" s="19">
        <f t="shared" si="2"/>
        <v>0</v>
      </c>
      <c r="AF9" s="19">
        <f t="shared" si="3"/>
        <v>0</v>
      </c>
      <c r="AG9" s="19">
        <f t="shared" si="4"/>
        <v>0</v>
      </c>
      <c r="AH9" s="87">
        <f t="shared" si="5"/>
        <v>339</v>
      </c>
    </row>
    <row r="10" spans="1:34" s="3" customFormat="1" ht="12.75">
      <c r="A10" s="56">
        <v>4</v>
      </c>
      <c r="B10" s="86" t="s">
        <v>143</v>
      </c>
      <c r="C10" s="40" t="s">
        <v>92</v>
      </c>
      <c r="D10" s="82">
        <v>55</v>
      </c>
      <c r="E10" s="85">
        <v>29</v>
      </c>
      <c r="F10" s="44">
        <v>29</v>
      </c>
      <c r="G10" s="84">
        <v>29</v>
      </c>
      <c r="H10" s="153">
        <v>0</v>
      </c>
      <c r="I10" s="151">
        <v>0</v>
      </c>
      <c r="J10" s="152">
        <v>0</v>
      </c>
      <c r="K10" s="83">
        <v>30</v>
      </c>
      <c r="L10" s="44">
        <v>29</v>
      </c>
      <c r="M10" s="84">
        <v>30</v>
      </c>
      <c r="N10" s="153">
        <v>0</v>
      </c>
      <c r="O10" s="151">
        <v>0</v>
      </c>
      <c r="P10" s="152">
        <v>0</v>
      </c>
      <c r="Q10" s="83">
        <v>29</v>
      </c>
      <c r="R10" s="44">
        <v>28</v>
      </c>
      <c r="S10" s="84">
        <v>30</v>
      </c>
      <c r="T10" s="153">
        <v>0</v>
      </c>
      <c r="U10" s="151">
        <v>0</v>
      </c>
      <c r="V10" s="152">
        <v>0</v>
      </c>
      <c r="W10" s="153">
        <v>0</v>
      </c>
      <c r="X10" s="151">
        <v>0</v>
      </c>
      <c r="Y10" s="152">
        <v>0</v>
      </c>
      <c r="Z10" s="153">
        <v>0</v>
      </c>
      <c r="AA10" s="151">
        <v>0</v>
      </c>
      <c r="AB10" s="152">
        <v>0</v>
      </c>
      <c r="AC10" s="18">
        <f t="shared" si="0"/>
        <v>263</v>
      </c>
      <c r="AD10" s="19">
        <f t="shared" si="1"/>
        <v>0</v>
      </c>
      <c r="AE10" s="19">
        <f t="shared" si="2"/>
        <v>0</v>
      </c>
      <c r="AF10" s="19">
        <f t="shared" si="3"/>
        <v>0</v>
      </c>
      <c r="AG10" s="19">
        <f t="shared" si="4"/>
        <v>0</v>
      </c>
      <c r="AH10" s="87">
        <f t="shared" si="5"/>
        <v>263</v>
      </c>
    </row>
    <row r="11" spans="1:34" s="3" customFormat="1" ht="12.75">
      <c r="A11" s="56">
        <v>5</v>
      </c>
      <c r="B11" s="86" t="s">
        <v>163</v>
      </c>
      <c r="C11" s="40" t="s">
        <v>93</v>
      </c>
      <c r="D11" s="82">
        <v>79</v>
      </c>
      <c r="E11" s="85">
        <v>32</v>
      </c>
      <c r="F11" s="44">
        <v>30</v>
      </c>
      <c r="G11" s="84">
        <v>30</v>
      </c>
      <c r="H11" s="153">
        <v>0</v>
      </c>
      <c r="I11" s="151">
        <v>0</v>
      </c>
      <c r="J11" s="152">
        <v>0</v>
      </c>
      <c r="K11" s="83">
        <v>32</v>
      </c>
      <c r="L11" s="44">
        <v>32</v>
      </c>
      <c r="M11" s="84">
        <v>32</v>
      </c>
      <c r="N11" s="153">
        <v>0</v>
      </c>
      <c r="O11" s="151">
        <v>0</v>
      </c>
      <c r="P11" s="152">
        <v>0</v>
      </c>
      <c r="Q11" s="153">
        <v>0</v>
      </c>
      <c r="R11" s="151">
        <v>0</v>
      </c>
      <c r="S11" s="152">
        <v>0</v>
      </c>
      <c r="T11" s="153">
        <v>0</v>
      </c>
      <c r="U11" s="151">
        <v>0</v>
      </c>
      <c r="V11" s="152">
        <v>0</v>
      </c>
      <c r="W11" s="153">
        <v>0</v>
      </c>
      <c r="X11" s="151">
        <v>0</v>
      </c>
      <c r="Y11" s="152">
        <v>0</v>
      </c>
      <c r="Z11" s="153">
        <v>0</v>
      </c>
      <c r="AA11" s="151">
        <v>0</v>
      </c>
      <c r="AB11" s="152">
        <v>0</v>
      </c>
      <c r="AC11" s="18">
        <f t="shared" si="0"/>
        <v>188</v>
      </c>
      <c r="AD11" s="19">
        <f t="shared" si="1"/>
        <v>0</v>
      </c>
      <c r="AE11" s="19">
        <f t="shared" si="2"/>
        <v>0</v>
      </c>
      <c r="AF11" s="19">
        <f t="shared" si="3"/>
        <v>0</v>
      </c>
      <c r="AG11" s="19">
        <f t="shared" si="4"/>
        <v>0</v>
      </c>
      <c r="AH11" s="87">
        <f t="shared" si="5"/>
        <v>188</v>
      </c>
    </row>
    <row r="12" spans="1:34" s="3" customFormat="1" ht="12.75">
      <c r="A12" s="56">
        <v>6</v>
      </c>
      <c r="B12" s="86" t="s">
        <v>250</v>
      </c>
      <c r="C12" s="40" t="s">
        <v>249</v>
      </c>
      <c r="D12" s="82">
        <v>64</v>
      </c>
      <c r="E12" s="153">
        <v>0</v>
      </c>
      <c r="F12" s="151">
        <v>0</v>
      </c>
      <c r="G12" s="152">
        <v>0</v>
      </c>
      <c r="H12" s="83">
        <v>35</v>
      </c>
      <c r="I12" s="44">
        <v>32</v>
      </c>
      <c r="J12" s="84">
        <v>29</v>
      </c>
      <c r="K12" s="153">
        <v>0</v>
      </c>
      <c r="L12" s="151">
        <v>0</v>
      </c>
      <c r="M12" s="152">
        <v>0</v>
      </c>
      <c r="N12" s="153">
        <v>0</v>
      </c>
      <c r="O12" s="151">
        <v>0</v>
      </c>
      <c r="P12" s="152">
        <v>0</v>
      </c>
      <c r="Q12" s="153">
        <v>0</v>
      </c>
      <c r="R12" s="151">
        <v>0</v>
      </c>
      <c r="S12" s="152">
        <v>0</v>
      </c>
      <c r="T12" s="153">
        <v>0</v>
      </c>
      <c r="U12" s="151">
        <v>0</v>
      </c>
      <c r="V12" s="152">
        <v>0</v>
      </c>
      <c r="W12" s="153">
        <v>0</v>
      </c>
      <c r="X12" s="151">
        <v>0</v>
      </c>
      <c r="Y12" s="152">
        <v>0</v>
      </c>
      <c r="Z12" s="153">
        <v>0</v>
      </c>
      <c r="AA12" s="151">
        <v>0</v>
      </c>
      <c r="AB12" s="152">
        <v>0</v>
      </c>
      <c r="AC12" s="18">
        <f t="shared" si="0"/>
        <v>96</v>
      </c>
      <c r="AD12" s="19">
        <f t="shared" si="1"/>
        <v>0</v>
      </c>
      <c r="AE12" s="19">
        <f t="shared" si="2"/>
        <v>0</v>
      </c>
      <c r="AF12" s="19">
        <f t="shared" si="3"/>
        <v>0</v>
      </c>
      <c r="AG12" s="19">
        <f t="shared" si="4"/>
        <v>0</v>
      </c>
      <c r="AH12" s="87">
        <f t="shared" si="5"/>
        <v>96</v>
      </c>
    </row>
    <row r="13" spans="1:34" s="3" customFormat="1" ht="13.5" thickBot="1">
      <c r="A13" s="56">
        <v>7</v>
      </c>
      <c r="B13" s="88" t="s">
        <v>312</v>
      </c>
      <c r="C13" s="89" t="s">
        <v>313</v>
      </c>
      <c r="D13" s="90">
        <v>169</v>
      </c>
      <c r="E13" s="153">
        <v>0</v>
      </c>
      <c r="F13" s="151">
        <v>0</v>
      </c>
      <c r="G13" s="152">
        <v>0</v>
      </c>
      <c r="H13" s="168">
        <v>0</v>
      </c>
      <c r="I13" s="166">
        <v>0</v>
      </c>
      <c r="J13" s="167">
        <v>0</v>
      </c>
      <c r="K13" s="153">
        <v>0</v>
      </c>
      <c r="L13" s="151">
        <v>0</v>
      </c>
      <c r="M13" s="152">
        <v>0</v>
      </c>
      <c r="N13" s="153">
        <v>0</v>
      </c>
      <c r="O13" s="151">
        <v>0</v>
      </c>
      <c r="P13" s="152">
        <v>0</v>
      </c>
      <c r="Q13" s="83">
        <v>30</v>
      </c>
      <c r="R13" s="44">
        <v>30</v>
      </c>
      <c r="S13" s="84">
        <v>25</v>
      </c>
      <c r="T13" s="153">
        <v>0</v>
      </c>
      <c r="U13" s="151">
        <v>0</v>
      </c>
      <c r="V13" s="152">
        <v>0</v>
      </c>
      <c r="W13" s="153">
        <v>0</v>
      </c>
      <c r="X13" s="151">
        <v>0</v>
      </c>
      <c r="Y13" s="152">
        <v>0</v>
      </c>
      <c r="Z13" s="153">
        <v>0</v>
      </c>
      <c r="AA13" s="151">
        <v>0</v>
      </c>
      <c r="AB13" s="152">
        <v>0</v>
      </c>
      <c r="AC13" s="91">
        <f t="shared" si="0"/>
        <v>85</v>
      </c>
      <c r="AD13" s="92">
        <f t="shared" si="1"/>
        <v>0</v>
      </c>
      <c r="AE13" s="92">
        <f t="shared" si="2"/>
        <v>0</v>
      </c>
      <c r="AF13" s="92">
        <f t="shared" si="3"/>
        <v>0</v>
      </c>
      <c r="AG13" s="92">
        <f t="shared" si="4"/>
        <v>0</v>
      </c>
      <c r="AH13" s="93">
        <f t="shared" si="5"/>
        <v>85</v>
      </c>
    </row>
    <row r="14" spans="5:34" ht="12.75">
      <c r="E14" s="250">
        <v>5</v>
      </c>
      <c r="F14" s="250"/>
      <c r="G14" s="250"/>
      <c r="H14" s="252">
        <v>4</v>
      </c>
      <c r="I14" s="252"/>
      <c r="J14" s="252"/>
      <c r="K14" s="250">
        <v>5</v>
      </c>
      <c r="L14" s="250"/>
      <c r="M14" s="250"/>
      <c r="N14" s="250">
        <v>0</v>
      </c>
      <c r="O14" s="250"/>
      <c r="P14" s="250"/>
      <c r="Q14" s="251">
        <v>5</v>
      </c>
      <c r="R14" s="251"/>
      <c r="S14" s="251"/>
      <c r="T14" s="251">
        <v>1</v>
      </c>
      <c r="U14" s="251"/>
      <c r="V14" s="251"/>
      <c r="W14" s="251">
        <v>1</v>
      </c>
      <c r="X14" s="251"/>
      <c r="Y14" s="251"/>
      <c r="Z14" s="251">
        <v>0</v>
      </c>
      <c r="AA14" s="251"/>
      <c r="AB14" s="251"/>
      <c r="AH14">
        <f>AVERAGE(E14:AB14)</f>
        <v>2.625</v>
      </c>
    </row>
  </sheetData>
  <sheetProtection/>
  <mergeCells count="35">
    <mergeCell ref="E14:G14"/>
    <mergeCell ref="Q14:S14"/>
    <mergeCell ref="N4:P4"/>
    <mergeCell ref="N14:P14"/>
    <mergeCell ref="H14:J14"/>
    <mergeCell ref="AE4:AE6"/>
    <mergeCell ref="Z5:AB5"/>
    <mergeCell ref="H4:J4"/>
    <mergeCell ref="K4:M4"/>
    <mergeCell ref="W5:Y5"/>
    <mergeCell ref="B1:AC2"/>
    <mergeCell ref="B3:AH3"/>
    <mergeCell ref="B4:B6"/>
    <mergeCell ref="C4:C6"/>
    <mergeCell ref="D4:D6"/>
    <mergeCell ref="Z4:AB4"/>
    <mergeCell ref="AF4:AF6"/>
    <mergeCell ref="AD4:AD6"/>
    <mergeCell ref="AG4:AG6"/>
    <mergeCell ref="E4:G4"/>
    <mergeCell ref="T4:V4"/>
    <mergeCell ref="W4:Y4"/>
    <mergeCell ref="AC4:AC6"/>
    <mergeCell ref="Q4:S4"/>
    <mergeCell ref="K14:M14"/>
    <mergeCell ref="AH4:AH6"/>
    <mergeCell ref="T14:V14"/>
    <mergeCell ref="W14:Y14"/>
    <mergeCell ref="Z14:AB14"/>
    <mergeCell ref="E5:G5"/>
    <mergeCell ref="H5:J5"/>
    <mergeCell ref="K5:M5"/>
    <mergeCell ref="N5:P5"/>
    <mergeCell ref="Q5:S5"/>
    <mergeCell ref="T5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I37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7" sqref="AC7"/>
    </sheetView>
  </sheetViews>
  <sheetFormatPr defaultColWidth="9.140625" defaultRowHeight="12.75"/>
  <cols>
    <col min="1" max="1" width="3.00390625" style="1" bestFit="1" customWidth="1"/>
    <col min="2" max="2" width="20.8515625" style="3" customWidth="1"/>
    <col min="3" max="3" width="9.00390625" style="3" customWidth="1"/>
    <col min="4" max="4" width="5.8515625" style="23" customWidth="1"/>
    <col min="5" max="28" width="4.7109375" style="4" customWidth="1"/>
    <col min="29" max="29" width="5.8515625" style="4" customWidth="1"/>
    <col min="30" max="30" width="5.00390625" style="4" customWidth="1"/>
    <col min="31" max="31" width="4.7109375" style="4" customWidth="1"/>
    <col min="32" max="32" width="7.140625" style="4" customWidth="1"/>
    <col min="33" max="34" width="6.421875" style="4" customWidth="1"/>
    <col min="35" max="16384" width="9.140625" style="3" customWidth="1"/>
  </cols>
  <sheetData>
    <row r="1" spans="2:35" ht="31.5" customHeight="1">
      <c r="B1" s="219" t="s">
        <v>204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"/>
      <c r="AE1" s="2"/>
      <c r="AF1" s="2"/>
      <c r="AG1" s="2"/>
      <c r="AH1" s="2"/>
      <c r="AI1" s="2"/>
    </row>
    <row r="2" spans="2:29" ht="12.7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2:34" ht="12.75">
      <c r="B3" s="197" t="s">
        <v>10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</row>
    <row r="4" spans="1:34" s="6" customFormat="1" ht="12.75">
      <c r="A4" s="5"/>
      <c r="B4" s="198" t="s">
        <v>0</v>
      </c>
      <c r="C4" s="198" t="s">
        <v>43</v>
      </c>
      <c r="D4" s="200" t="s">
        <v>4</v>
      </c>
      <c r="E4" s="193" t="s">
        <v>24</v>
      </c>
      <c r="F4" s="194"/>
      <c r="G4" s="195"/>
      <c r="H4" s="193" t="s">
        <v>234</v>
      </c>
      <c r="I4" s="194"/>
      <c r="J4" s="195"/>
      <c r="K4" s="193" t="s">
        <v>24</v>
      </c>
      <c r="L4" s="194"/>
      <c r="M4" s="195"/>
      <c r="N4" s="193" t="s">
        <v>234</v>
      </c>
      <c r="O4" s="194"/>
      <c r="P4" s="195"/>
      <c r="Q4" s="193" t="s">
        <v>24</v>
      </c>
      <c r="R4" s="194"/>
      <c r="S4" s="194"/>
      <c r="T4" s="193" t="s">
        <v>234</v>
      </c>
      <c r="U4" s="194"/>
      <c r="V4" s="195"/>
      <c r="W4" s="193" t="s">
        <v>24</v>
      </c>
      <c r="X4" s="194"/>
      <c r="Y4" s="194"/>
      <c r="Z4" s="193" t="s">
        <v>234</v>
      </c>
      <c r="AA4" s="194"/>
      <c r="AB4" s="195"/>
      <c r="AC4" s="190" t="s">
        <v>7</v>
      </c>
      <c r="AD4" s="201" t="s">
        <v>5</v>
      </c>
      <c r="AE4" s="201" t="s">
        <v>6</v>
      </c>
      <c r="AF4" s="57"/>
      <c r="AG4" s="209" t="s">
        <v>8</v>
      </c>
      <c r="AH4" s="204" t="s">
        <v>9</v>
      </c>
    </row>
    <row r="5" spans="1:34" s="8" customFormat="1" ht="12.75">
      <c r="A5" s="7"/>
      <c r="B5" s="199"/>
      <c r="C5" s="207"/>
      <c r="D5" s="199"/>
      <c r="E5" s="187">
        <v>42413</v>
      </c>
      <c r="F5" s="188"/>
      <c r="G5" s="189"/>
      <c r="H5" s="187">
        <v>42448</v>
      </c>
      <c r="I5" s="188"/>
      <c r="J5" s="189"/>
      <c r="K5" s="187">
        <v>42504</v>
      </c>
      <c r="L5" s="188"/>
      <c r="M5" s="189"/>
      <c r="N5" s="187">
        <v>42553</v>
      </c>
      <c r="O5" s="188"/>
      <c r="P5" s="189"/>
      <c r="Q5" s="187">
        <v>42588</v>
      </c>
      <c r="R5" s="188"/>
      <c r="S5" s="188"/>
      <c r="T5" s="187">
        <v>42623</v>
      </c>
      <c r="U5" s="188"/>
      <c r="V5" s="189"/>
      <c r="W5" s="187">
        <v>42637</v>
      </c>
      <c r="X5" s="188"/>
      <c r="Y5" s="188"/>
      <c r="Z5" s="187">
        <v>42679</v>
      </c>
      <c r="AA5" s="188"/>
      <c r="AB5" s="189"/>
      <c r="AC5" s="191"/>
      <c r="AD5" s="202"/>
      <c r="AE5" s="202"/>
      <c r="AF5" s="58"/>
      <c r="AG5" s="210"/>
      <c r="AH5" s="205"/>
    </row>
    <row r="6" spans="1:34" s="12" customFormat="1" ht="30" customHeight="1">
      <c r="A6" s="1"/>
      <c r="B6" s="199"/>
      <c r="C6" s="208"/>
      <c r="D6" s="199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10" t="s">
        <v>2</v>
      </c>
      <c r="P6" s="11" t="s">
        <v>3</v>
      </c>
      <c r="Q6" s="9" t="s">
        <v>1</v>
      </c>
      <c r="R6" s="10" t="s">
        <v>2</v>
      </c>
      <c r="S6" s="10" t="s">
        <v>3</v>
      </c>
      <c r="T6" s="9" t="s">
        <v>1</v>
      </c>
      <c r="U6" s="10" t="s">
        <v>2</v>
      </c>
      <c r="V6" s="11" t="s">
        <v>3</v>
      </c>
      <c r="W6" s="34" t="s">
        <v>1</v>
      </c>
      <c r="X6" s="36" t="s">
        <v>2</v>
      </c>
      <c r="Y6" s="11" t="s">
        <v>3</v>
      </c>
      <c r="Z6" s="54" t="s">
        <v>1</v>
      </c>
      <c r="AA6" s="54" t="s">
        <v>2</v>
      </c>
      <c r="AB6" s="54" t="s">
        <v>3</v>
      </c>
      <c r="AC6" s="192"/>
      <c r="AD6" s="203"/>
      <c r="AE6" s="203"/>
      <c r="AF6" s="59" t="s">
        <v>53</v>
      </c>
      <c r="AG6" s="211"/>
      <c r="AH6" s="206"/>
    </row>
    <row r="7" spans="1:34" ht="12.75">
      <c r="A7" s="1">
        <v>1</v>
      </c>
      <c r="B7" s="13" t="s">
        <v>247</v>
      </c>
      <c r="C7" s="40" t="s">
        <v>73</v>
      </c>
      <c r="D7" s="14">
        <v>493</v>
      </c>
      <c r="E7" s="25">
        <v>35</v>
      </c>
      <c r="F7" s="26">
        <v>35</v>
      </c>
      <c r="G7" s="27">
        <v>35</v>
      </c>
      <c r="H7" s="25">
        <v>32</v>
      </c>
      <c r="I7" s="28">
        <v>32</v>
      </c>
      <c r="J7" s="32">
        <v>30</v>
      </c>
      <c r="K7" s="25">
        <v>35</v>
      </c>
      <c r="L7" s="26">
        <v>35</v>
      </c>
      <c r="M7" s="27">
        <v>32</v>
      </c>
      <c r="N7" s="15">
        <v>32</v>
      </c>
      <c r="O7" s="16">
        <v>35</v>
      </c>
      <c r="P7" s="17">
        <v>35</v>
      </c>
      <c r="Q7" s="15">
        <v>35</v>
      </c>
      <c r="R7" s="16">
        <v>32</v>
      </c>
      <c r="S7" s="16">
        <v>30</v>
      </c>
      <c r="T7" s="45">
        <v>35</v>
      </c>
      <c r="U7" s="16">
        <v>32</v>
      </c>
      <c r="V7" s="17">
        <v>18</v>
      </c>
      <c r="W7" s="35">
        <v>64</v>
      </c>
      <c r="X7" s="33">
        <v>64</v>
      </c>
      <c r="Y7" s="17">
        <v>64</v>
      </c>
      <c r="Z7" s="17">
        <v>70</v>
      </c>
      <c r="AA7" s="17">
        <v>70</v>
      </c>
      <c r="AB7" s="17">
        <v>70</v>
      </c>
      <c r="AC7" s="18">
        <f aca="true" t="shared" si="0" ref="AC7:AC28">SUM(E7:AB7)</f>
        <v>987</v>
      </c>
      <c r="AD7" s="19">
        <f aca="true" t="shared" si="1" ref="AD7:AD28">SMALL(E7:AB7,1)</f>
        <v>18</v>
      </c>
      <c r="AE7" s="19">
        <f aca="true" t="shared" si="2" ref="AE7:AE28">SMALL(E7:AB7,2)</f>
        <v>30</v>
      </c>
      <c r="AF7" s="19">
        <f aca="true" t="shared" si="3" ref="AF7:AF28">SMALL(E7:AB7,3)</f>
        <v>30</v>
      </c>
      <c r="AG7" s="19">
        <f aca="true" t="shared" si="4" ref="AG7:AG28">SUM(AD7:AF7)</f>
        <v>78</v>
      </c>
      <c r="AH7" s="20">
        <f aca="true" t="shared" si="5" ref="AH7:AH28">AC7-AG7</f>
        <v>909</v>
      </c>
    </row>
    <row r="8" spans="1:35" ht="12.75">
      <c r="A8" s="1">
        <v>2</v>
      </c>
      <c r="B8" s="13" t="s">
        <v>66</v>
      </c>
      <c r="C8" s="40" t="s">
        <v>67</v>
      </c>
      <c r="D8" s="14">
        <v>2</v>
      </c>
      <c r="E8" s="48">
        <v>32</v>
      </c>
      <c r="F8" s="26">
        <v>32</v>
      </c>
      <c r="G8" s="27">
        <v>32</v>
      </c>
      <c r="H8" s="48">
        <v>30</v>
      </c>
      <c r="I8" s="26">
        <v>35</v>
      </c>
      <c r="J8" s="27">
        <v>35</v>
      </c>
      <c r="K8" s="48">
        <v>32</v>
      </c>
      <c r="L8" s="26">
        <v>32</v>
      </c>
      <c r="M8" s="27">
        <v>30</v>
      </c>
      <c r="N8" s="48">
        <v>35</v>
      </c>
      <c r="O8" s="26">
        <v>30</v>
      </c>
      <c r="P8" s="27">
        <v>30</v>
      </c>
      <c r="Q8" s="45">
        <v>32</v>
      </c>
      <c r="R8" s="16">
        <v>35</v>
      </c>
      <c r="S8" s="16">
        <v>32</v>
      </c>
      <c r="T8" s="45">
        <v>32</v>
      </c>
      <c r="U8" s="16">
        <v>35</v>
      </c>
      <c r="V8" s="17">
        <v>27</v>
      </c>
      <c r="W8" s="60">
        <v>70</v>
      </c>
      <c r="X8" s="33">
        <v>70</v>
      </c>
      <c r="Y8" s="17">
        <v>70</v>
      </c>
      <c r="Z8" s="51">
        <v>64</v>
      </c>
      <c r="AA8" s="33">
        <v>64</v>
      </c>
      <c r="AB8" s="17">
        <v>64</v>
      </c>
      <c r="AC8" s="18">
        <f t="shared" si="0"/>
        <v>980</v>
      </c>
      <c r="AD8" s="19">
        <f t="shared" si="1"/>
        <v>27</v>
      </c>
      <c r="AE8" s="19">
        <f t="shared" si="2"/>
        <v>30</v>
      </c>
      <c r="AF8" s="19">
        <f t="shared" si="3"/>
        <v>30</v>
      </c>
      <c r="AG8" s="19">
        <f t="shared" si="4"/>
        <v>87</v>
      </c>
      <c r="AH8" s="20">
        <f t="shared" si="5"/>
        <v>893</v>
      </c>
      <c r="AI8" s="21"/>
    </row>
    <row r="9" spans="1:35" ht="12.75">
      <c r="A9" s="1">
        <v>3</v>
      </c>
      <c r="B9" s="13" t="s">
        <v>171</v>
      </c>
      <c r="C9" s="40" t="s">
        <v>172</v>
      </c>
      <c r="D9" s="14">
        <v>422</v>
      </c>
      <c r="E9" s="48">
        <v>28</v>
      </c>
      <c r="F9" s="26">
        <v>26</v>
      </c>
      <c r="G9" s="27">
        <v>26</v>
      </c>
      <c r="H9" s="48">
        <v>23</v>
      </c>
      <c r="I9" s="26">
        <v>21</v>
      </c>
      <c r="J9" s="27">
        <v>23</v>
      </c>
      <c r="K9" s="48">
        <v>18</v>
      </c>
      <c r="L9" s="26">
        <v>28</v>
      </c>
      <c r="M9" s="27">
        <v>27</v>
      </c>
      <c r="N9" s="45">
        <v>22</v>
      </c>
      <c r="O9" s="16">
        <v>24</v>
      </c>
      <c r="P9" s="17">
        <v>24</v>
      </c>
      <c r="Q9" s="48">
        <v>26</v>
      </c>
      <c r="R9" s="26">
        <v>25</v>
      </c>
      <c r="S9" s="154">
        <v>25</v>
      </c>
      <c r="T9" s="45">
        <v>27</v>
      </c>
      <c r="U9" s="16">
        <v>29</v>
      </c>
      <c r="V9" s="17">
        <v>30</v>
      </c>
      <c r="W9" s="60">
        <v>56</v>
      </c>
      <c r="X9" s="33">
        <v>56</v>
      </c>
      <c r="Y9" s="17">
        <v>54</v>
      </c>
      <c r="Z9" s="51">
        <v>60</v>
      </c>
      <c r="AA9" s="33">
        <v>56</v>
      </c>
      <c r="AB9" s="17">
        <v>56</v>
      </c>
      <c r="AC9" s="18">
        <f t="shared" si="0"/>
        <v>790</v>
      </c>
      <c r="AD9" s="19">
        <f t="shared" si="1"/>
        <v>18</v>
      </c>
      <c r="AE9" s="19">
        <f t="shared" si="2"/>
        <v>21</v>
      </c>
      <c r="AF9" s="19">
        <f t="shared" si="3"/>
        <v>22</v>
      </c>
      <c r="AG9" s="19">
        <f t="shared" si="4"/>
        <v>61</v>
      </c>
      <c r="AH9" s="20">
        <f t="shared" si="5"/>
        <v>729</v>
      </c>
      <c r="AI9" s="21"/>
    </row>
    <row r="10" spans="1:35" ht="12.75">
      <c r="A10" s="1">
        <v>4</v>
      </c>
      <c r="B10" s="13" t="s">
        <v>166</v>
      </c>
      <c r="C10" s="40" t="s">
        <v>153</v>
      </c>
      <c r="D10" s="14">
        <v>439</v>
      </c>
      <c r="E10" s="48">
        <v>30</v>
      </c>
      <c r="F10" s="26">
        <v>29</v>
      </c>
      <c r="G10" s="27">
        <v>29</v>
      </c>
      <c r="H10" s="48">
        <v>25</v>
      </c>
      <c r="I10" s="26">
        <v>27</v>
      </c>
      <c r="J10" s="27">
        <v>26</v>
      </c>
      <c r="K10" s="48">
        <v>29</v>
      </c>
      <c r="L10" s="26">
        <v>30</v>
      </c>
      <c r="M10" s="27">
        <v>28</v>
      </c>
      <c r="N10" s="48">
        <v>23</v>
      </c>
      <c r="O10" s="26">
        <v>25</v>
      </c>
      <c r="P10" s="27" t="s">
        <v>311</v>
      </c>
      <c r="Q10" s="45">
        <v>23</v>
      </c>
      <c r="R10" s="16">
        <v>26</v>
      </c>
      <c r="S10" s="16">
        <v>21</v>
      </c>
      <c r="T10" s="45">
        <v>29</v>
      </c>
      <c r="U10" s="16">
        <v>30</v>
      </c>
      <c r="V10" s="17">
        <v>35</v>
      </c>
      <c r="W10" s="60">
        <v>60</v>
      </c>
      <c r="X10" s="33">
        <v>60</v>
      </c>
      <c r="Y10" s="17">
        <v>56</v>
      </c>
      <c r="Z10" s="51">
        <v>50</v>
      </c>
      <c r="AA10" s="33">
        <v>54</v>
      </c>
      <c r="AB10" s="17">
        <v>50</v>
      </c>
      <c r="AC10" s="18">
        <f t="shared" si="0"/>
        <v>795</v>
      </c>
      <c r="AD10" s="19">
        <f t="shared" si="1"/>
        <v>21</v>
      </c>
      <c r="AE10" s="19">
        <f t="shared" si="2"/>
        <v>23</v>
      </c>
      <c r="AF10" s="19">
        <f t="shared" si="3"/>
        <v>23</v>
      </c>
      <c r="AG10" s="19">
        <f t="shared" si="4"/>
        <v>67</v>
      </c>
      <c r="AH10" s="20">
        <f t="shared" si="5"/>
        <v>728</v>
      </c>
      <c r="AI10" s="21"/>
    </row>
    <row r="11" spans="1:35" ht="12.75">
      <c r="A11" s="1">
        <v>5</v>
      </c>
      <c r="B11" s="13" t="s">
        <v>114</v>
      </c>
      <c r="C11" s="40" t="s">
        <v>117</v>
      </c>
      <c r="D11" s="14">
        <v>459</v>
      </c>
      <c r="E11" s="25">
        <v>25</v>
      </c>
      <c r="F11" s="28">
        <v>30</v>
      </c>
      <c r="G11" s="32">
        <v>30</v>
      </c>
      <c r="H11" s="25">
        <v>28</v>
      </c>
      <c r="I11" s="26">
        <v>28</v>
      </c>
      <c r="J11" s="27">
        <v>28</v>
      </c>
      <c r="K11" s="25">
        <v>27</v>
      </c>
      <c r="L11" s="26">
        <v>25</v>
      </c>
      <c r="M11" s="27">
        <v>35</v>
      </c>
      <c r="N11" s="25">
        <v>25</v>
      </c>
      <c r="O11" s="26">
        <v>27</v>
      </c>
      <c r="P11" s="27">
        <v>28</v>
      </c>
      <c r="Q11" s="15">
        <v>28</v>
      </c>
      <c r="R11" s="16">
        <v>27</v>
      </c>
      <c r="S11" s="16">
        <v>27</v>
      </c>
      <c r="T11" s="45">
        <v>30</v>
      </c>
      <c r="U11" s="16">
        <v>25</v>
      </c>
      <c r="V11" s="17">
        <v>32</v>
      </c>
      <c r="W11" s="51">
        <v>44</v>
      </c>
      <c r="X11" s="33">
        <v>34</v>
      </c>
      <c r="Y11" s="17">
        <v>50</v>
      </c>
      <c r="Z11" s="51">
        <v>54</v>
      </c>
      <c r="AA11" s="33">
        <v>58</v>
      </c>
      <c r="AB11" s="17">
        <v>58</v>
      </c>
      <c r="AC11" s="18">
        <f t="shared" si="0"/>
        <v>803</v>
      </c>
      <c r="AD11" s="19">
        <f t="shared" si="1"/>
        <v>25</v>
      </c>
      <c r="AE11" s="19">
        <f t="shared" si="2"/>
        <v>25</v>
      </c>
      <c r="AF11" s="19">
        <f t="shared" si="3"/>
        <v>25</v>
      </c>
      <c r="AG11" s="19">
        <f t="shared" si="4"/>
        <v>75</v>
      </c>
      <c r="AH11" s="20">
        <f t="shared" si="5"/>
        <v>728</v>
      </c>
      <c r="AI11" s="21"/>
    </row>
    <row r="12" spans="1:35" ht="12.75">
      <c r="A12" s="1">
        <v>6</v>
      </c>
      <c r="B12" s="13" t="s">
        <v>71</v>
      </c>
      <c r="C12" s="40" t="s">
        <v>72</v>
      </c>
      <c r="D12" s="14">
        <v>468</v>
      </c>
      <c r="E12" s="48">
        <v>29</v>
      </c>
      <c r="F12" s="26">
        <v>28</v>
      </c>
      <c r="G12" s="27">
        <v>27</v>
      </c>
      <c r="H12" s="48">
        <v>29</v>
      </c>
      <c r="I12" s="26">
        <v>29</v>
      </c>
      <c r="J12" s="27">
        <v>29</v>
      </c>
      <c r="K12" s="25">
        <v>25</v>
      </c>
      <c r="L12" s="26">
        <v>24</v>
      </c>
      <c r="M12" s="27">
        <v>25</v>
      </c>
      <c r="N12" s="15">
        <v>26</v>
      </c>
      <c r="O12" s="16">
        <v>23</v>
      </c>
      <c r="P12" s="17">
        <v>26</v>
      </c>
      <c r="Q12" s="25">
        <v>27</v>
      </c>
      <c r="R12" s="26">
        <v>28</v>
      </c>
      <c r="S12" s="154">
        <v>29</v>
      </c>
      <c r="T12" s="45">
        <v>25</v>
      </c>
      <c r="U12" s="16">
        <v>28</v>
      </c>
      <c r="V12" s="17">
        <v>28</v>
      </c>
      <c r="W12" s="60">
        <v>48</v>
      </c>
      <c r="X12" s="33">
        <v>58</v>
      </c>
      <c r="Y12" s="17">
        <v>60</v>
      </c>
      <c r="Z12" s="51">
        <v>56</v>
      </c>
      <c r="AA12" s="33">
        <v>38</v>
      </c>
      <c r="AB12" s="17">
        <v>52</v>
      </c>
      <c r="AC12" s="18">
        <f t="shared" si="0"/>
        <v>797</v>
      </c>
      <c r="AD12" s="19">
        <f t="shared" si="1"/>
        <v>23</v>
      </c>
      <c r="AE12" s="19">
        <f t="shared" si="2"/>
        <v>24</v>
      </c>
      <c r="AF12" s="19">
        <f t="shared" si="3"/>
        <v>25</v>
      </c>
      <c r="AG12" s="19">
        <f t="shared" si="4"/>
        <v>72</v>
      </c>
      <c r="AH12" s="20">
        <f t="shared" si="5"/>
        <v>725</v>
      </c>
      <c r="AI12" s="21"/>
    </row>
    <row r="13" spans="1:35" ht="12.75">
      <c r="A13" s="1">
        <v>7</v>
      </c>
      <c r="B13" s="13" t="s">
        <v>131</v>
      </c>
      <c r="C13" s="40" t="s">
        <v>132</v>
      </c>
      <c r="D13" s="14">
        <v>475</v>
      </c>
      <c r="E13" s="140" t="s">
        <v>158</v>
      </c>
      <c r="F13" s="26">
        <v>27</v>
      </c>
      <c r="G13" s="27">
        <v>28</v>
      </c>
      <c r="H13" s="48">
        <v>15</v>
      </c>
      <c r="I13" s="26">
        <v>24</v>
      </c>
      <c r="J13" s="27">
        <v>25</v>
      </c>
      <c r="K13" s="48">
        <v>30</v>
      </c>
      <c r="L13" s="26">
        <v>29</v>
      </c>
      <c r="M13" s="27">
        <v>26</v>
      </c>
      <c r="N13" s="45">
        <v>24</v>
      </c>
      <c r="O13" s="16">
        <v>19</v>
      </c>
      <c r="P13" s="17">
        <v>25</v>
      </c>
      <c r="Q13" s="25">
        <v>30</v>
      </c>
      <c r="R13" s="26">
        <v>30</v>
      </c>
      <c r="S13" s="154">
        <v>30</v>
      </c>
      <c r="T13" s="45">
        <v>28</v>
      </c>
      <c r="U13" s="16">
        <v>24</v>
      </c>
      <c r="V13" s="17">
        <v>29</v>
      </c>
      <c r="W13" s="60">
        <v>58</v>
      </c>
      <c r="X13" s="33">
        <v>44</v>
      </c>
      <c r="Y13" s="17">
        <v>58</v>
      </c>
      <c r="Z13" s="51">
        <v>58</v>
      </c>
      <c r="AA13" s="33">
        <v>60</v>
      </c>
      <c r="AB13" s="17">
        <v>60</v>
      </c>
      <c r="AC13" s="18">
        <f t="shared" si="0"/>
        <v>781</v>
      </c>
      <c r="AD13" s="19">
        <f t="shared" si="1"/>
        <v>15</v>
      </c>
      <c r="AE13" s="19">
        <f t="shared" si="2"/>
        <v>19</v>
      </c>
      <c r="AF13" s="19">
        <f t="shared" si="3"/>
        <v>24</v>
      </c>
      <c r="AG13" s="19">
        <f t="shared" si="4"/>
        <v>58</v>
      </c>
      <c r="AH13" s="20">
        <f t="shared" si="5"/>
        <v>723</v>
      </c>
      <c r="AI13" s="21"/>
    </row>
    <row r="14" spans="1:35" ht="12.75">
      <c r="A14" s="1">
        <v>8</v>
      </c>
      <c r="B14" s="13" t="s">
        <v>115</v>
      </c>
      <c r="C14" s="40" t="s">
        <v>116</v>
      </c>
      <c r="D14" s="14">
        <v>418</v>
      </c>
      <c r="E14" s="25">
        <v>24</v>
      </c>
      <c r="F14" s="26">
        <v>24</v>
      </c>
      <c r="G14" s="27">
        <v>24</v>
      </c>
      <c r="H14" s="25">
        <v>27</v>
      </c>
      <c r="I14" s="26">
        <v>23</v>
      </c>
      <c r="J14" s="27">
        <v>15</v>
      </c>
      <c r="K14" s="25">
        <v>24</v>
      </c>
      <c r="L14" s="26">
        <v>22</v>
      </c>
      <c r="M14" s="27">
        <v>29</v>
      </c>
      <c r="N14" s="15">
        <v>20</v>
      </c>
      <c r="O14" s="16">
        <v>22</v>
      </c>
      <c r="P14" s="17">
        <v>22</v>
      </c>
      <c r="Q14" s="25">
        <v>24</v>
      </c>
      <c r="R14" s="26">
        <v>17</v>
      </c>
      <c r="S14" s="154">
        <v>26</v>
      </c>
      <c r="T14" s="48">
        <v>24</v>
      </c>
      <c r="U14" s="26">
        <v>26</v>
      </c>
      <c r="V14" s="27">
        <v>26</v>
      </c>
      <c r="W14" s="51">
        <v>52</v>
      </c>
      <c r="X14" s="33">
        <v>52</v>
      </c>
      <c r="Y14" s="17">
        <v>48</v>
      </c>
      <c r="Z14" s="48">
        <v>52</v>
      </c>
      <c r="AA14" s="26">
        <v>52</v>
      </c>
      <c r="AB14" s="27">
        <v>48</v>
      </c>
      <c r="AC14" s="18">
        <f t="shared" si="0"/>
        <v>723</v>
      </c>
      <c r="AD14" s="19">
        <f t="shared" si="1"/>
        <v>15</v>
      </c>
      <c r="AE14" s="19">
        <f t="shared" si="2"/>
        <v>17</v>
      </c>
      <c r="AF14" s="19">
        <f t="shared" si="3"/>
        <v>20</v>
      </c>
      <c r="AG14" s="19">
        <f t="shared" si="4"/>
        <v>52</v>
      </c>
      <c r="AH14" s="20">
        <f t="shared" si="5"/>
        <v>671</v>
      </c>
      <c r="AI14" s="21"/>
    </row>
    <row r="15" spans="1:35" ht="12.75">
      <c r="A15" s="1">
        <v>9</v>
      </c>
      <c r="B15" s="13" t="s">
        <v>269</v>
      </c>
      <c r="C15" s="40" t="s">
        <v>270</v>
      </c>
      <c r="D15" s="14">
        <v>433</v>
      </c>
      <c r="E15" s="143">
        <v>0</v>
      </c>
      <c r="F15" s="144">
        <v>0</v>
      </c>
      <c r="G15" s="130">
        <v>0</v>
      </c>
      <c r="H15" s="143">
        <v>0</v>
      </c>
      <c r="I15" s="144">
        <v>0</v>
      </c>
      <c r="J15" s="130">
        <v>0</v>
      </c>
      <c r="K15" s="25">
        <v>23</v>
      </c>
      <c r="L15" s="26">
        <v>23</v>
      </c>
      <c r="M15" s="27">
        <v>22</v>
      </c>
      <c r="N15" s="25">
        <v>19</v>
      </c>
      <c r="O15" s="26">
        <v>20</v>
      </c>
      <c r="P15" s="27">
        <v>20</v>
      </c>
      <c r="Q15" s="25">
        <v>22</v>
      </c>
      <c r="R15" s="26">
        <v>23</v>
      </c>
      <c r="S15" s="154">
        <v>22</v>
      </c>
      <c r="T15" s="45">
        <v>23</v>
      </c>
      <c r="U15" s="16">
        <v>23</v>
      </c>
      <c r="V15" s="17">
        <v>24</v>
      </c>
      <c r="W15" s="51">
        <v>46</v>
      </c>
      <c r="X15" s="33">
        <v>48</v>
      </c>
      <c r="Y15" s="17">
        <v>42</v>
      </c>
      <c r="Z15" s="51">
        <v>48</v>
      </c>
      <c r="AA15" s="33">
        <v>50</v>
      </c>
      <c r="AB15" s="17">
        <v>46</v>
      </c>
      <c r="AC15" s="18">
        <f t="shared" si="0"/>
        <v>544</v>
      </c>
      <c r="AD15" s="19">
        <f t="shared" si="1"/>
        <v>0</v>
      </c>
      <c r="AE15" s="19">
        <f t="shared" si="2"/>
        <v>0</v>
      </c>
      <c r="AF15" s="19">
        <f t="shared" si="3"/>
        <v>0</v>
      </c>
      <c r="AG15" s="19">
        <f t="shared" si="4"/>
        <v>0</v>
      </c>
      <c r="AH15" s="20">
        <f t="shared" si="5"/>
        <v>544</v>
      </c>
      <c r="AI15" s="21"/>
    </row>
    <row r="16" spans="1:35" ht="12.75">
      <c r="A16" s="1">
        <v>10</v>
      </c>
      <c r="B16" s="13" t="s">
        <v>205</v>
      </c>
      <c r="C16" s="40" t="s">
        <v>206</v>
      </c>
      <c r="D16" s="14">
        <v>435</v>
      </c>
      <c r="E16" s="48">
        <v>27</v>
      </c>
      <c r="F16" s="26">
        <v>23</v>
      </c>
      <c r="G16" s="27">
        <v>23</v>
      </c>
      <c r="H16" s="48">
        <v>24</v>
      </c>
      <c r="I16" s="26">
        <v>25</v>
      </c>
      <c r="J16" s="27">
        <v>24</v>
      </c>
      <c r="K16" s="48">
        <v>28</v>
      </c>
      <c r="L16" s="26">
        <v>27</v>
      </c>
      <c r="M16" s="27">
        <v>24</v>
      </c>
      <c r="N16" s="48">
        <v>21</v>
      </c>
      <c r="O16" s="26">
        <v>21</v>
      </c>
      <c r="P16" s="27">
        <v>23</v>
      </c>
      <c r="Q16" s="45">
        <v>25</v>
      </c>
      <c r="R16" s="16">
        <v>24</v>
      </c>
      <c r="S16" s="16">
        <v>24</v>
      </c>
      <c r="T16" s="146">
        <v>0</v>
      </c>
      <c r="U16" s="147">
        <v>0</v>
      </c>
      <c r="V16" s="129">
        <v>0</v>
      </c>
      <c r="W16" s="45">
        <v>54</v>
      </c>
      <c r="X16" s="16">
        <v>54</v>
      </c>
      <c r="Y16" s="17">
        <v>52</v>
      </c>
      <c r="Z16" s="171">
        <v>0</v>
      </c>
      <c r="AA16" s="149">
        <v>0</v>
      </c>
      <c r="AB16" s="129">
        <v>0</v>
      </c>
      <c r="AC16" s="18">
        <f t="shared" si="0"/>
        <v>523</v>
      </c>
      <c r="AD16" s="19">
        <f t="shared" si="1"/>
        <v>0</v>
      </c>
      <c r="AE16" s="19">
        <f t="shared" si="2"/>
        <v>0</v>
      </c>
      <c r="AF16" s="19">
        <f t="shared" si="3"/>
        <v>0</v>
      </c>
      <c r="AG16" s="19">
        <f t="shared" si="4"/>
        <v>0</v>
      </c>
      <c r="AH16" s="20">
        <f t="shared" si="5"/>
        <v>523</v>
      </c>
      <c r="AI16" s="21"/>
    </row>
    <row r="17" spans="1:35" ht="12.75">
      <c r="A17" s="1">
        <v>11</v>
      </c>
      <c r="B17" s="13" t="s">
        <v>237</v>
      </c>
      <c r="C17" s="40" t="s">
        <v>238</v>
      </c>
      <c r="D17" s="14">
        <v>451</v>
      </c>
      <c r="E17" s="143">
        <v>0</v>
      </c>
      <c r="F17" s="144">
        <v>0</v>
      </c>
      <c r="G17" s="130">
        <v>0</v>
      </c>
      <c r="H17" s="143">
        <v>0</v>
      </c>
      <c r="I17" s="144">
        <v>0</v>
      </c>
      <c r="J17" s="130">
        <v>0</v>
      </c>
      <c r="K17" s="143">
        <v>0</v>
      </c>
      <c r="L17" s="144">
        <v>0</v>
      </c>
      <c r="M17" s="130">
        <v>0</v>
      </c>
      <c r="N17" s="143">
        <v>0</v>
      </c>
      <c r="O17" s="144">
        <v>0</v>
      </c>
      <c r="P17" s="130">
        <v>0</v>
      </c>
      <c r="Q17" s="143">
        <v>0</v>
      </c>
      <c r="R17" s="144">
        <v>0</v>
      </c>
      <c r="S17" s="130">
        <v>0</v>
      </c>
      <c r="T17" s="48">
        <v>26</v>
      </c>
      <c r="U17" s="26">
        <v>27</v>
      </c>
      <c r="V17" s="27">
        <v>25</v>
      </c>
      <c r="W17" s="143">
        <v>0</v>
      </c>
      <c r="X17" s="144">
        <v>0</v>
      </c>
      <c r="Y17" s="130">
        <v>0</v>
      </c>
      <c r="Z17" s="48">
        <v>46</v>
      </c>
      <c r="AA17" s="26">
        <v>48</v>
      </c>
      <c r="AB17" s="27">
        <v>54</v>
      </c>
      <c r="AC17" s="18">
        <f t="shared" si="0"/>
        <v>226</v>
      </c>
      <c r="AD17" s="19">
        <f t="shared" si="1"/>
        <v>0</v>
      </c>
      <c r="AE17" s="19">
        <f t="shared" si="2"/>
        <v>0</v>
      </c>
      <c r="AF17" s="19">
        <f t="shared" si="3"/>
        <v>0</v>
      </c>
      <c r="AG17" s="19">
        <f t="shared" si="4"/>
        <v>0</v>
      </c>
      <c r="AH17" s="20">
        <f t="shared" si="5"/>
        <v>226</v>
      </c>
      <c r="AI17" s="21"/>
    </row>
    <row r="18" spans="1:34" ht="12.75">
      <c r="A18" s="1">
        <v>12</v>
      </c>
      <c r="B18" s="13" t="s">
        <v>202</v>
      </c>
      <c r="C18" s="40" t="s">
        <v>203</v>
      </c>
      <c r="D18" s="14">
        <v>444</v>
      </c>
      <c r="E18" s="143">
        <v>0</v>
      </c>
      <c r="F18" s="144">
        <v>0</v>
      </c>
      <c r="G18" s="130">
        <v>0</v>
      </c>
      <c r="H18" s="143">
        <v>0</v>
      </c>
      <c r="I18" s="144">
        <v>0</v>
      </c>
      <c r="J18" s="130">
        <v>0</v>
      </c>
      <c r="K18" s="143">
        <v>0</v>
      </c>
      <c r="L18" s="144">
        <v>0</v>
      </c>
      <c r="M18" s="130">
        <v>0</v>
      </c>
      <c r="N18" s="143">
        <v>0</v>
      </c>
      <c r="O18" s="144">
        <v>0</v>
      </c>
      <c r="P18" s="130">
        <v>0</v>
      </c>
      <c r="Q18" s="15">
        <v>0</v>
      </c>
      <c r="R18" s="16">
        <v>0</v>
      </c>
      <c r="S18" s="16">
        <v>0</v>
      </c>
      <c r="T18" s="48">
        <v>22</v>
      </c>
      <c r="U18" s="26">
        <v>22</v>
      </c>
      <c r="V18" s="27">
        <v>23</v>
      </c>
      <c r="W18" s="48">
        <v>34</v>
      </c>
      <c r="X18" s="26">
        <v>46</v>
      </c>
      <c r="Y18" s="27">
        <v>44</v>
      </c>
      <c r="Z18" s="143">
        <v>0</v>
      </c>
      <c r="AA18" s="144">
        <v>0</v>
      </c>
      <c r="AB18" s="130">
        <v>0</v>
      </c>
      <c r="AC18" s="18">
        <f t="shared" si="0"/>
        <v>191</v>
      </c>
      <c r="AD18" s="19">
        <f t="shared" si="1"/>
        <v>0</v>
      </c>
      <c r="AE18" s="19">
        <f t="shared" si="2"/>
        <v>0</v>
      </c>
      <c r="AF18" s="19">
        <f t="shared" si="3"/>
        <v>0</v>
      </c>
      <c r="AG18" s="19">
        <f t="shared" si="4"/>
        <v>0</v>
      </c>
      <c r="AH18" s="20">
        <f t="shared" si="5"/>
        <v>191</v>
      </c>
    </row>
    <row r="19" spans="1:34" ht="12.75">
      <c r="A19" s="1">
        <v>13</v>
      </c>
      <c r="B19" s="13" t="s">
        <v>95</v>
      </c>
      <c r="C19" s="40" t="s">
        <v>150</v>
      </c>
      <c r="D19" s="14">
        <v>457</v>
      </c>
      <c r="E19" s="48">
        <v>26</v>
      </c>
      <c r="F19" s="26">
        <v>25</v>
      </c>
      <c r="G19" s="27">
        <v>25</v>
      </c>
      <c r="H19" s="48">
        <v>26</v>
      </c>
      <c r="I19" s="26">
        <v>22</v>
      </c>
      <c r="J19" s="27">
        <v>22</v>
      </c>
      <c r="K19" s="143">
        <v>0</v>
      </c>
      <c r="L19" s="144">
        <v>0</v>
      </c>
      <c r="M19" s="130">
        <v>0</v>
      </c>
      <c r="N19" s="143">
        <v>0</v>
      </c>
      <c r="O19" s="144">
        <v>0</v>
      </c>
      <c r="P19" s="130">
        <v>0</v>
      </c>
      <c r="Q19" s="143">
        <v>0</v>
      </c>
      <c r="R19" s="144">
        <v>0</v>
      </c>
      <c r="S19" s="130">
        <v>0</v>
      </c>
      <c r="T19" s="143">
        <v>0</v>
      </c>
      <c r="U19" s="144">
        <v>0</v>
      </c>
      <c r="V19" s="130">
        <v>0</v>
      </c>
      <c r="W19" s="143">
        <v>0</v>
      </c>
      <c r="X19" s="144">
        <v>0</v>
      </c>
      <c r="Y19" s="130">
        <v>0</v>
      </c>
      <c r="Z19" s="143">
        <v>0</v>
      </c>
      <c r="AA19" s="144">
        <v>0</v>
      </c>
      <c r="AB19" s="130">
        <v>0</v>
      </c>
      <c r="AC19" s="18">
        <f t="shared" si="0"/>
        <v>146</v>
      </c>
      <c r="AD19" s="19">
        <f t="shared" si="1"/>
        <v>0</v>
      </c>
      <c r="AE19" s="19">
        <f t="shared" si="2"/>
        <v>0</v>
      </c>
      <c r="AF19" s="19">
        <f t="shared" si="3"/>
        <v>0</v>
      </c>
      <c r="AG19" s="19">
        <f t="shared" si="4"/>
        <v>0</v>
      </c>
      <c r="AH19" s="20">
        <f t="shared" si="5"/>
        <v>146</v>
      </c>
    </row>
    <row r="20" spans="1:34" ht="12.75">
      <c r="A20" s="1">
        <v>14</v>
      </c>
      <c r="B20" s="13" t="s">
        <v>251</v>
      </c>
      <c r="C20" s="40" t="s">
        <v>252</v>
      </c>
      <c r="D20" s="14">
        <v>488</v>
      </c>
      <c r="E20" s="143">
        <v>0</v>
      </c>
      <c r="F20" s="144">
        <v>0</v>
      </c>
      <c r="G20" s="130">
        <v>0</v>
      </c>
      <c r="H20" s="143">
        <v>0</v>
      </c>
      <c r="I20" s="144">
        <v>0</v>
      </c>
      <c r="J20" s="130">
        <v>0</v>
      </c>
      <c r="K20" s="143">
        <v>0</v>
      </c>
      <c r="L20" s="144">
        <v>0</v>
      </c>
      <c r="M20" s="130">
        <v>0</v>
      </c>
      <c r="N20" s="143">
        <v>0</v>
      </c>
      <c r="O20" s="144">
        <v>0</v>
      </c>
      <c r="P20" s="130">
        <v>0</v>
      </c>
      <c r="Q20" s="143">
        <v>0</v>
      </c>
      <c r="R20" s="144">
        <v>0</v>
      </c>
      <c r="S20" s="130">
        <v>0</v>
      </c>
      <c r="T20" s="143">
        <v>0</v>
      </c>
      <c r="U20" s="144">
        <v>0</v>
      </c>
      <c r="V20" s="130">
        <v>0</v>
      </c>
      <c r="W20" s="48">
        <v>50</v>
      </c>
      <c r="X20" s="26">
        <v>50</v>
      </c>
      <c r="Y20" s="27">
        <v>46</v>
      </c>
      <c r="Z20" s="143">
        <v>0</v>
      </c>
      <c r="AA20" s="144">
        <v>0</v>
      </c>
      <c r="AB20" s="130">
        <v>0</v>
      </c>
      <c r="AC20" s="18">
        <f t="shared" si="0"/>
        <v>146</v>
      </c>
      <c r="AD20" s="19">
        <f t="shared" si="1"/>
        <v>0</v>
      </c>
      <c r="AE20" s="19">
        <f t="shared" si="2"/>
        <v>0</v>
      </c>
      <c r="AF20" s="19">
        <f t="shared" si="3"/>
        <v>0</v>
      </c>
      <c r="AG20" s="19">
        <f t="shared" si="4"/>
        <v>0</v>
      </c>
      <c r="AH20" s="20">
        <f t="shared" si="5"/>
        <v>146</v>
      </c>
    </row>
    <row r="21" spans="1:34" ht="12.75">
      <c r="A21" s="1">
        <v>15</v>
      </c>
      <c r="B21" s="13" t="s">
        <v>267</v>
      </c>
      <c r="C21" s="40" t="s">
        <v>268</v>
      </c>
      <c r="D21" s="14">
        <v>444</v>
      </c>
      <c r="E21" s="143">
        <v>0</v>
      </c>
      <c r="F21" s="144">
        <v>0</v>
      </c>
      <c r="G21" s="130">
        <v>0</v>
      </c>
      <c r="H21" s="143">
        <v>0</v>
      </c>
      <c r="I21" s="144">
        <v>0</v>
      </c>
      <c r="J21" s="130">
        <v>0</v>
      </c>
      <c r="K21" s="25">
        <v>26</v>
      </c>
      <c r="L21" s="26">
        <v>26</v>
      </c>
      <c r="M21" s="27">
        <v>23</v>
      </c>
      <c r="N21" s="143">
        <v>0</v>
      </c>
      <c r="O21" s="144">
        <v>0</v>
      </c>
      <c r="P21" s="130">
        <v>0</v>
      </c>
      <c r="Q21" s="25">
        <v>21</v>
      </c>
      <c r="R21" s="26">
        <v>22</v>
      </c>
      <c r="S21" s="27">
        <v>23</v>
      </c>
      <c r="T21" s="143">
        <v>0</v>
      </c>
      <c r="U21" s="144">
        <v>0</v>
      </c>
      <c r="V21" s="130">
        <v>0</v>
      </c>
      <c r="W21" s="143">
        <v>0</v>
      </c>
      <c r="X21" s="144">
        <v>0</v>
      </c>
      <c r="Y21" s="130">
        <v>0</v>
      </c>
      <c r="Z21" s="143">
        <v>0</v>
      </c>
      <c r="AA21" s="144">
        <v>0</v>
      </c>
      <c r="AB21" s="130">
        <v>0</v>
      </c>
      <c r="AC21" s="18">
        <f t="shared" si="0"/>
        <v>141</v>
      </c>
      <c r="AD21" s="19">
        <f t="shared" si="1"/>
        <v>0</v>
      </c>
      <c r="AE21" s="19">
        <f t="shared" si="2"/>
        <v>0</v>
      </c>
      <c r="AF21" s="19">
        <f t="shared" si="3"/>
        <v>0</v>
      </c>
      <c r="AG21" s="19">
        <f t="shared" si="4"/>
        <v>0</v>
      </c>
      <c r="AH21" s="20">
        <f t="shared" si="5"/>
        <v>141</v>
      </c>
    </row>
    <row r="22" spans="1:34" ht="12.75">
      <c r="A22" s="1">
        <v>16</v>
      </c>
      <c r="B22" s="13" t="s">
        <v>243</v>
      </c>
      <c r="C22" s="40" t="s">
        <v>244</v>
      </c>
      <c r="D22" s="14">
        <v>449</v>
      </c>
      <c r="E22" s="143">
        <v>0</v>
      </c>
      <c r="F22" s="144">
        <v>0</v>
      </c>
      <c r="G22" s="130">
        <v>0</v>
      </c>
      <c r="H22" s="48">
        <v>35</v>
      </c>
      <c r="I22" s="26">
        <v>30</v>
      </c>
      <c r="J22" s="27">
        <v>32</v>
      </c>
      <c r="K22" s="143">
        <v>0</v>
      </c>
      <c r="L22" s="144">
        <v>0</v>
      </c>
      <c r="M22" s="130">
        <v>0</v>
      </c>
      <c r="N22" s="143">
        <v>0</v>
      </c>
      <c r="O22" s="144">
        <v>0</v>
      </c>
      <c r="P22" s="130">
        <v>0</v>
      </c>
      <c r="Q22" s="143">
        <v>0</v>
      </c>
      <c r="R22" s="144">
        <v>0</v>
      </c>
      <c r="S22" s="130">
        <v>0</v>
      </c>
      <c r="T22" s="143">
        <v>0</v>
      </c>
      <c r="U22" s="144">
        <v>0</v>
      </c>
      <c r="V22" s="130">
        <v>0</v>
      </c>
      <c r="W22" s="146">
        <v>0</v>
      </c>
      <c r="X22" s="147">
        <v>0</v>
      </c>
      <c r="Y22" s="129">
        <v>0</v>
      </c>
      <c r="Z22" s="143">
        <v>0</v>
      </c>
      <c r="AA22" s="144">
        <v>0</v>
      </c>
      <c r="AB22" s="130">
        <v>0</v>
      </c>
      <c r="AC22" s="18">
        <f t="shared" si="0"/>
        <v>97</v>
      </c>
      <c r="AD22" s="19">
        <f t="shared" si="1"/>
        <v>0</v>
      </c>
      <c r="AE22" s="19">
        <f t="shared" si="2"/>
        <v>0</v>
      </c>
      <c r="AF22" s="19">
        <f t="shared" si="3"/>
        <v>0</v>
      </c>
      <c r="AG22" s="19">
        <f t="shared" si="4"/>
        <v>0</v>
      </c>
      <c r="AH22" s="20">
        <f t="shared" si="5"/>
        <v>97</v>
      </c>
    </row>
    <row r="23" spans="1:34" ht="12.75">
      <c r="A23" s="1">
        <v>17</v>
      </c>
      <c r="B23" s="13" t="s">
        <v>294</v>
      </c>
      <c r="C23" s="40" t="s">
        <v>295</v>
      </c>
      <c r="D23" s="14">
        <v>442</v>
      </c>
      <c r="E23" s="143">
        <v>0</v>
      </c>
      <c r="F23" s="144">
        <v>0</v>
      </c>
      <c r="G23" s="130">
        <v>0</v>
      </c>
      <c r="H23" s="143">
        <v>0</v>
      </c>
      <c r="I23" s="144">
        <v>0</v>
      </c>
      <c r="J23" s="130">
        <v>0</v>
      </c>
      <c r="K23" s="143">
        <v>0</v>
      </c>
      <c r="L23" s="144">
        <v>0</v>
      </c>
      <c r="M23" s="130">
        <v>0</v>
      </c>
      <c r="N23" s="25">
        <v>30</v>
      </c>
      <c r="O23" s="26">
        <v>32</v>
      </c>
      <c r="P23" s="27">
        <v>32</v>
      </c>
      <c r="Q23" s="146">
        <v>0</v>
      </c>
      <c r="R23" s="147">
        <v>0</v>
      </c>
      <c r="S23" s="147">
        <v>0</v>
      </c>
      <c r="T23" s="143">
        <v>0</v>
      </c>
      <c r="U23" s="144">
        <v>0</v>
      </c>
      <c r="V23" s="130">
        <v>0</v>
      </c>
      <c r="W23" s="143">
        <v>0</v>
      </c>
      <c r="X23" s="144">
        <v>0</v>
      </c>
      <c r="Y23" s="130">
        <v>0</v>
      </c>
      <c r="Z23" s="143">
        <v>0</v>
      </c>
      <c r="AA23" s="144">
        <v>0</v>
      </c>
      <c r="AB23" s="130">
        <v>0</v>
      </c>
      <c r="AC23" s="18">
        <f t="shared" si="0"/>
        <v>94</v>
      </c>
      <c r="AD23" s="19">
        <f t="shared" si="1"/>
        <v>0</v>
      </c>
      <c r="AE23" s="19">
        <f t="shared" si="2"/>
        <v>0</v>
      </c>
      <c r="AF23" s="19">
        <f t="shared" si="3"/>
        <v>0</v>
      </c>
      <c r="AG23" s="19">
        <f t="shared" si="4"/>
        <v>0</v>
      </c>
      <c r="AH23" s="20">
        <f t="shared" si="5"/>
        <v>94</v>
      </c>
    </row>
    <row r="24" spans="1:34" ht="12.75">
      <c r="A24" s="1">
        <v>18</v>
      </c>
      <c r="B24" s="13" t="s">
        <v>296</v>
      </c>
      <c r="C24" s="40" t="s">
        <v>297</v>
      </c>
      <c r="D24" s="14">
        <v>469</v>
      </c>
      <c r="E24" s="143">
        <v>0</v>
      </c>
      <c r="F24" s="144">
        <v>0</v>
      </c>
      <c r="G24" s="130">
        <v>0</v>
      </c>
      <c r="H24" s="143">
        <v>0</v>
      </c>
      <c r="I24" s="144">
        <v>0</v>
      </c>
      <c r="J24" s="130">
        <v>0</v>
      </c>
      <c r="K24" s="143">
        <v>0</v>
      </c>
      <c r="L24" s="144">
        <v>0</v>
      </c>
      <c r="M24" s="130">
        <v>0</v>
      </c>
      <c r="N24" s="25">
        <v>29</v>
      </c>
      <c r="O24" s="26">
        <v>29</v>
      </c>
      <c r="P24" s="27">
        <v>29</v>
      </c>
      <c r="Q24" s="143">
        <v>0</v>
      </c>
      <c r="R24" s="144">
        <v>0</v>
      </c>
      <c r="S24" s="130">
        <v>0</v>
      </c>
      <c r="T24" s="146">
        <v>0</v>
      </c>
      <c r="U24" s="147">
        <v>0</v>
      </c>
      <c r="V24" s="129">
        <v>0</v>
      </c>
      <c r="W24" s="143">
        <v>0</v>
      </c>
      <c r="X24" s="144">
        <v>0</v>
      </c>
      <c r="Y24" s="130">
        <v>0</v>
      </c>
      <c r="Z24" s="143">
        <v>0</v>
      </c>
      <c r="AA24" s="144">
        <v>0</v>
      </c>
      <c r="AB24" s="130">
        <v>0</v>
      </c>
      <c r="AC24" s="18">
        <f t="shared" si="0"/>
        <v>87</v>
      </c>
      <c r="AD24" s="19">
        <f t="shared" si="1"/>
        <v>0</v>
      </c>
      <c r="AE24" s="19">
        <f t="shared" si="2"/>
        <v>0</v>
      </c>
      <c r="AF24" s="19">
        <f t="shared" si="3"/>
        <v>0</v>
      </c>
      <c r="AG24" s="19">
        <f t="shared" si="4"/>
        <v>0</v>
      </c>
      <c r="AH24" s="20">
        <f t="shared" si="5"/>
        <v>87</v>
      </c>
    </row>
    <row r="25" spans="1:34" ht="12.75">
      <c r="A25" s="1">
        <v>19</v>
      </c>
      <c r="B25" s="13" t="s">
        <v>48</v>
      </c>
      <c r="C25" s="40" t="s">
        <v>314</v>
      </c>
      <c r="D25" s="14">
        <v>412</v>
      </c>
      <c r="E25" s="143">
        <v>0</v>
      </c>
      <c r="F25" s="144">
        <v>0</v>
      </c>
      <c r="G25" s="130">
        <v>0</v>
      </c>
      <c r="H25" s="143">
        <v>0</v>
      </c>
      <c r="I25" s="144">
        <v>0</v>
      </c>
      <c r="J25" s="130">
        <v>0</v>
      </c>
      <c r="K25" s="143">
        <v>0</v>
      </c>
      <c r="L25" s="144">
        <v>0</v>
      </c>
      <c r="M25" s="130">
        <v>0</v>
      </c>
      <c r="N25" s="143">
        <v>0</v>
      </c>
      <c r="O25" s="144">
        <v>0</v>
      </c>
      <c r="P25" s="130">
        <v>0</v>
      </c>
      <c r="Q25" s="15">
        <v>29</v>
      </c>
      <c r="R25" s="16">
        <v>29</v>
      </c>
      <c r="S25" s="16">
        <v>28</v>
      </c>
      <c r="T25" s="143">
        <v>0</v>
      </c>
      <c r="U25" s="144">
        <v>0</v>
      </c>
      <c r="V25" s="130">
        <v>0</v>
      </c>
      <c r="W25" s="179" t="s">
        <v>158</v>
      </c>
      <c r="X25" s="180" t="s">
        <v>158</v>
      </c>
      <c r="Y25" s="141" t="s">
        <v>158</v>
      </c>
      <c r="Z25" s="143">
        <v>0</v>
      </c>
      <c r="AA25" s="144">
        <v>0</v>
      </c>
      <c r="AB25" s="130">
        <v>0</v>
      </c>
      <c r="AC25" s="18">
        <f t="shared" si="0"/>
        <v>86</v>
      </c>
      <c r="AD25" s="19">
        <f t="shared" si="1"/>
        <v>0</v>
      </c>
      <c r="AE25" s="19">
        <f t="shared" si="2"/>
        <v>0</v>
      </c>
      <c r="AF25" s="19">
        <f t="shared" si="3"/>
        <v>0</v>
      </c>
      <c r="AG25" s="19">
        <f t="shared" si="4"/>
        <v>0</v>
      </c>
      <c r="AH25" s="20">
        <f t="shared" si="5"/>
        <v>86</v>
      </c>
    </row>
    <row r="26" spans="1:34" ht="12.75">
      <c r="A26" s="1">
        <v>20</v>
      </c>
      <c r="B26" s="13" t="s">
        <v>309</v>
      </c>
      <c r="C26" s="40" t="s">
        <v>310</v>
      </c>
      <c r="D26" s="14">
        <v>444</v>
      </c>
      <c r="E26" s="143">
        <v>0</v>
      </c>
      <c r="F26" s="144">
        <v>0</v>
      </c>
      <c r="G26" s="130">
        <v>0</v>
      </c>
      <c r="H26" s="143">
        <v>0</v>
      </c>
      <c r="I26" s="144">
        <v>0</v>
      </c>
      <c r="J26" s="130">
        <v>0</v>
      </c>
      <c r="K26" s="143">
        <v>0</v>
      </c>
      <c r="L26" s="144">
        <v>0</v>
      </c>
      <c r="M26" s="130">
        <v>0</v>
      </c>
      <c r="N26" s="25">
        <v>27</v>
      </c>
      <c r="O26" s="26">
        <v>26</v>
      </c>
      <c r="P26" s="27">
        <v>27</v>
      </c>
      <c r="Q26" s="143">
        <v>0</v>
      </c>
      <c r="R26" s="144">
        <v>0</v>
      </c>
      <c r="S26" s="130">
        <v>0</v>
      </c>
      <c r="T26" s="143">
        <v>0</v>
      </c>
      <c r="U26" s="144">
        <v>0</v>
      </c>
      <c r="V26" s="130">
        <v>0</v>
      </c>
      <c r="W26" s="146">
        <v>0</v>
      </c>
      <c r="X26" s="147">
        <v>0</v>
      </c>
      <c r="Y26" s="129">
        <v>0</v>
      </c>
      <c r="Z26" s="171">
        <v>0</v>
      </c>
      <c r="AA26" s="149">
        <v>0</v>
      </c>
      <c r="AB26" s="129">
        <v>0</v>
      </c>
      <c r="AC26" s="18">
        <f t="shared" si="0"/>
        <v>80</v>
      </c>
      <c r="AD26" s="19">
        <f t="shared" si="1"/>
        <v>0</v>
      </c>
      <c r="AE26" s="19">
        <f t="shared" si="2"/>
        <v>0</v>
      </c>
      <c r="AF26" s="19">
        <f t="shared" si="3"/>
        <v>0</v>
      </c>
      <c r="AG26" s="19">
        <f t="shared" si="4"/>
        <v>0</v>
      </c>
      <c r="AH26" s="20">
        <f t="shared" si="5"/>
        <v>80</v>
      </c>
    </row>
    <row r="27" spans="1:34" ht="12.75">
      <c r="A27" s="1">
        <v>21</v>
      </c>
      <c r="B27" s="13" t="s">
        <v>307</v>
      </c>
      <c r="C27" s="40" t="s">
        <v>308</v>
      </c>
      <c r="D27" s="14">
        <v>446</v>
      </c>
      <c r="E27" s="143">
        <v>0</v>
      </c>
      <c r="F27" s="144">
        <v>0</v>
      </c>
      <c r="G27" s="130">
        <v>0</v>
      </c>
      <c r="H27" s="143">
        <v>0</v>
      </c>
      <c r="I27" s="144">
        <v>0</v>
      </c>
      <c r="J27" s="130">
        <v>0</v>
      </c>
      <c r="K27" s="143">
        <v>0</v>
      </c>
      <c r="L27" s="144">
        <v>0</v>
      </c>
      <c r="M27" s="130">
        <v>0</v>
      </c>
      <c r="N27" s="25">
        <v>28</v>
      </c>
      <c r="O27" s="26">
        <v>28</v>
      </c>
      <c r="P27" s="27">
        <v>21</v>
      </c>
      <c r="Q27" s="143">
        <v>0</v>
      </c>
      <c r="R27" s="144">
        <v>0</v>
      </c>
      <c r="S27" s="130">
        <v>0</v>
      </c>
      <c r="T27" s="143">
        <v>0</v>
      </c>
      <c r="U27" s="144">
        <v>0</v>
      </c>
      <c r="V27" s="130">
        <v>0</v>
      </c>
      <c r="W27" s="143">
        <v>0</v>
      </c>
      <c r="X27" s="144">
        <v>0</v>
      </c>
      <c r="Y27" s="130">
        <v>0</v>
      </c>
      <c r="Z27" s="143">
        <v>0</v>
      </c>
      <c r="AA27" s="144">
        <v>0</v>
      </c>
      <c r="AB27" s="130">
        <v>0</v>
      </c>
      <c r="AC27" s="18">
        <f t="shared" si="0"/>
        <v>77</v>
      </c>
      <c r="AD27" s="19">
        <f t="shared" si="1"/>
        <v>0</v>
      </c>
      <c r="AE27" s="19">
        <f t="shared" si="2"/>
        <v>0</v>
      </c>
      <c r="AF27" s="19">
        <f t="shared" si="3"/>
        <v>0</v>
      </c>
      <c r="AG27" s="19">
        <f t="shared" si="4"/>
        <v>0</v>
      </c>
      <c r="AH27" s="20">
        <f t="shared" si="5"/>
        <v>77</v>
      </c>
    </row>
    <row r="28" spans="1:34" ht="12.75">
      <c r="A28" s="1">
        <v>22</v>
      </c>
      <c r="B28" s="13" t="s">
        <v>245</v>
      </c>
      <c r="C28" s="40" t="s">
        <v>246</v>
      </c>
      <c r="D28" s="14">
        <v>420</v>
      </c>
      <c r="E28" s="143">
        <v>0</v>
      </c>
      <c r="F28" s="144">
        <v>0</v>
      </c>
      <c r="G28" s="130">
        <v>0</v>
      </c>
      <c r="H28" s="51">
        <v>15</v>
      </c>
      <c r="I28" s="33">
        <v>26</v>
      </c>
      <c r="J28" s="17">
        <v>27</v>
      </c>
      <c r="K28" s="143">
        <v>0</v>
      </c>
      <c r="L28" s="144">
        <v>0</v>
      </c>
      <c r="M28" s="130">
        <v>0</v>
      </c>
      <c r="N28" s="143">
        <v>0</v>
      </c>
      <c r="O28" s="144">
        <v>0</v>
      </c>
      <c r="P28" s="130">
        <v>0</v>
      </c>
      <c r="Q28" s="143">
        <v>0</v>
      </c>
      <c r="R28" s="144">
        <v>0</v>
      </c>
      <c r="S28" s="130">
        <v>0</v>
      </c>
      <c r="T28" s="171">
        <v>0</v>
      </c>
      <c r="U28" s="149">
        <v>0</v>
      </c>
      <c r="V28" s="129">
        <v>0</v>
      </c>
      <c r="W28" s="171">
        <v>0</v>
      </c>
      <c r="X28" s="149">
        <v>0</v>
      </c>
      <c r="Y28" s="129">
        <v>0</v>
      </c>
      <c r="Z28" s="143">
        <v>0</v>
      </c>
      <c r="AA28" s="144">
        <v>0</v>
      </c>
      <c r="AB28" s="130">
        <v>0</v>
      </c>
      <c r="AC28" s="18">
        <f t="shared" si="0"/>
        <v>68</v>
      </c>
      <c r="AD28" s="19">
        <f t="shared" si="1"/>
        <v>0</v>
      </c>
      <c r="AE28" s="19">
        <f t="shared" si="2"/>
        <v>0</v>
      </c>
      <c r="AF28" s="19">
        <f t="shared" si="3"/>
        <v>0</v>
      </c>
      <c r="AG28" s="19">
        <f t="shared" si="4"/>
        <v>0</v>
      </c>
      <c r="AH28" s="20">
        <f t="shared" si="5"/>
        <v>68</v>
      </c>
    </row>
    <row r="29" spans="1:34" ht="12.75" hidden="1">
      <c r="A29" s="1">
        <v>9</v>
      </c>
      <c r="B29" s="13"/>
      <c r="C29" s="40"/>
      <c r="D29" s="14"/>
      <c r="E29" s="25"/>
      <c r="F29" s="26"/>
      <c r="G29" s="27"/>
      <c r="H29" s="25"/>
      <c r="I29" s="26"/>
      <c r="J29" s="27"/>
      <c r="K29" s="25"/>
      <c r="L29" s="26"/>
      <c r="M29" s="27"/>
      <c r="N29" s="48"/>
      <c r="O29" s="26"/>
      <c r="P29" s="27"/>
      <c r="Q29" s="25"/>
      <c r="R29" s="26"/>
      <c r="S29" s="27"/>
      <c r="T29" s="55"/>
      <c r="U29" s="16"/>
      <c r="V29" s="16"/>
      <c r="W29" s="60"/>
      <c r="X29" s="33"/>
      <c r="Y29" s="17"/>
      <c r="Z29" s="17"/>
      <c r="AA29" s="17"/>
      <c r="AB29" s="17"/>
      <c r="AC29" s="18">
        <f aca="true" t="shared" si="6" ref="AC29:AC35">SUM(E29:AB29)</f>
        <v>0</v>
      </c>
      <c r="AD29" s="19" t="e">
        <f aca="true" t="shared" si="7" ref="AD29:AD35">SMALL(E29:AB29,1)</f>
        <v>#NUM!</v>
      </c>
      <c r="AE29" s="19" t="e">
        <f aca="true" t="shared" si="8" ref="AE29:AE35">SMALL(E29:AB29,2)</f>
        <v>#NUM!</v>
      </c>
      <c r="AF29" s="19" t="e">
        <f aca="true" t="shared" si="9" ref="AF29:AF35">SMALL(E29:AB29,3)</f>
        <v>#NUM!</v>
      </c>
      <c r="AG29" s="19" t="e">
        <f aca="true" t="shared" si="10" ref="AG29:AG35">SUM(AD29:AF29)</f>
        <v>#NUM!</v>
      </c>
      <c r="AH29" s="20" t="e">
        <f aca="true" t="shared" si="11" ref="AH29:AH35">AC29-AG29</f>
        <v>#NUM!</v>
      </c>
    </row>
    <row r="30" spans="1:34" ht="12.75" hidden="1">
      <c r="A30" s="1">
        <v>10</v>
      </c>
      <c r="B30" s="13"/>
      <c r="C30" s="40"/>
      <c r="D30" s="14"/>
      <c r="E30" s="25"/>
      <c r="F30" s="26"/>
      <c r="G30" s="27"/>
      <c r="H30" s="25"/>
      <c r="I30" s="26"/>
      <c r="J30" s="27"/>
      <c r="K30" s="25"/>
      <c r="L30" s="26"/>
      <c r="M30" s="27"/>
      <c r="N30" s="15"/>
      <c r="O30" s="16"/>
      <c r="P30" s="17"/>
      <c r="Q30" s="25"/>
      <c r="R30" s="26"/>
      <c r="S30" s="27"/>
      <c r="T30" s="25"/>
      <c r="U30" s="26"/>
      <c r="V30" s="27"/>
      <c r="W30" s="60"/>
      <c r="X30" s="33"/>
      <c r="Y30" s="17"/>
      <c r="Z30" s="17"/>
      <c r="AA30" s="17"/>
      <c r="AB30" s="17"/>
      <c r="AC30" s="18">
        <f t="shared" si="6"/>
        <v>0</v>
      </c>
      <c r="AD30" s="19" t="e">
        <f t="shared" si="7"/>
        <v>#NUM!</v>
      </c>
      <c r="AE30" s="19" t="e">
        <f t="shared" si="8"/>
        <v>#NUM!</v>
      </c>
      <c r="AF30" s="19" t="e">
        <f t="shared" si="9"/>
        <v>#NUM!</v>
      </c>
      <c r="AG30" s="19" t="e">
        <f t="shared" si="10"/>
        <v>#NUM!</v>
      </c>
      <c r="AH30" s="20" t="e">
        <f t="shared" si="11"/>
        <v>#NUM!</v>
      </c>
    </row>
    <row r="31" spans="1:34" ht="12.75" hidden="1">
      <c r="A31" s="1">
        <v>11</v>
      </c>
      <c r="B31" s="13"/>
      <c r="C31" s="40"/>
      <c r="D31" s="14"/>
      <c r="E31" s="25"/>
      <c r="F31" s="26"/>
      <c r="G31" s="27"/>
      <c r="H31" s="25"/>
      <c r="I31" s="26"/>
      <c r="J31" s="27"/>
      <c r="K31" s="25"/>
      <c r="L31" s="26"/>
      <c r="M31" s="27"/>
      <c r="N31" s="25"/>
      <c r="O31" s="26"/>
      <c r="P31" s="27"/>
      <c r="Q31" s="45"/>
      <c r="R31" s="16"/>
      <c r="S31" s="17"/>
      <c r="T31" s="25"/>
      <c r="U31" s="26"/>
      <c r="V31" s="27"/>
      <c r="W31" s="51"/>
      <c r="X31" s="33"/>
      <c r="Y31" s="17"/>
      <c r="Z31" s="17"/>
      <c r="AA31" s="17"/>
      <c r="AB31" s="17"/>
      <c r="AC31" s="18">
        <f t="shared" si="6"/>
        <v>0</v>
      </c>
      <c r="AD31" s="19" t="e">
        <f t="shared" si="7"/>
        <v>#NUM!</v>
      </c>
      <c r="AE31" s="19" t="e">
        <f t="shared" si="8"/>
        <v>#NUM!</v>
      </c>
      <c r="AF31" s="19" t="e">
        <f t="shared" si="9"/>
        <v>#NUM!</v>
      </c>
      <c r="AG31" s="19" t="e">
        <f t="shared" si="10"/>
        <v>#NUM!</v>
      </c>
      <c r="AH31" s="20" t="e">
        <f t="shared" si="11"/>
        <v>#NUM!</v>
      </c>
    </row>
    <row r="32" spans="1:34" ht="12.75" hidden="1">
      <c r="A32" s="1">
        <v>12</v>
      </c>
      <c r="B32" s="13"/>
      <c r="C32" s="40"/>
      <c r="D32" s="14"/>
      <c r="E32" s="25"/>
      <c r="F32" s="26"/>
      <c r="G32" s="27"/>
      <c r="H32" s="25"/>
      <c r="I32" s="26"/>
      <c r="J32" s="27"/>
      <c r="K32" s="25"/>
      <c r="L32" s="26"/>
      <c r="M32" s="27"/>
      <c r="N32" s="25"/>
      <c r="O32" s="26"/>
      <c r="P32" s="27"/>
      <c r="Q32" s="48"/>
      <c r="R32" s="26"/>
      <c r="S32" s="27"/>
      <c r="T32" s="16"/>
      <c r="U32" s="16"/>
      <c r="V32" s="16"/>
      <c r="W32" s="51"/>
      <c r="X32" s="33"/>
      <c r="Y32" s="17"/>
      <c r="Z32" s="17"/>
      <c r="AA32" s="17"/>
      <c r="AB32" s="17"/>
      <c r="AC32" s="18">
        <f t="shared" si="6"/>
        <v>0</v>
      </c>
      <c r="AD32" s="19" t="e">
        <f t="shared" si="7"/>
        <v>#NUM!</v>
      </c>
      <c r="AE32" s="19" t="e">
        <f t="shared" si="8"/>
        <v>#NUM!</v>
      </c>
      <c r="AF32" s="19" t="e">
        <f t="shared" si="9"/>
        <v>#NUM!</v>
      </c>
      <c r="AG32" s="19" t="e">
        <f t="shared" si="10"/>
        <v>#NUM!</v>
      </c>
      <c r="AH32" s="20" t="e">
        <f t="shared" si="11"/>
        <v>#NUM!</v>
      </c>
    </row>
    <row r="33" spans="1:34" ht="12.75" hidden="1">
      <c r="A33" s="1">
        <v>13</v>
      </c>
      <c r="B33" s="13"/>
      <c r="C33" s="40"/>
      <c r="D33" s="14"/>
      <c r="E33" s="25"/>
      <c r="F33" s="28"/>
      <c r="G33" s="32"/>
      <c r="H33" s="25"/>
      <c r="I33" s="28"/>
      <c r="J33" s="32"/>
      <c r="K33" s="25"/>
      <c r="L33" s="28"/>
      <c r="M33" s="32"/>
      <c r="N33" s="25"/>
      <c r="O33" s="28"/>
      <c r="P33" s="32"/>
      <c r="Q33" s="25"/>
      <c r="R33" s="28"/>
      <c r="S33" s="32"/>
      <c r="T33" s="25"/>
      <c r="U33" s="28"/>
      <c r="V33" s="32"/>
      <c r="W33" s="60"/>
      <c r="X33" s="33"/>
      <c r="Y33" s="17"/>
      <c r="Z33" s="17"/>
      <c r="AA33" s="17"/>
      <c r="AB33" s="17"/>
      <c r="AC33" s="18">
        <f t="shared" si="6"/>
        <v>0</v>
      </c>
      <c r="AD33" s="19" t="e">
        <f t="shared" si="7"/>
        <v>#NUM!</v>
      </c>
      <c r="AE33" s="19" t="e">
        <f t="shared" si="8"/>
        <v>#NUM!</v>
      </c>
      <c r="AF33" s="19" t="e">
        <f t="shared" si="9"/>
        <v>#NUM!</v>
      </c>
      <c r="AG33" s="19" t="e">
        <f t="shared" si="10"/>
        <v>#NUM!</v>
      </c>
      <c r="AH33" s="20" t="e">
        <f t="shared" si="11"/>
        <v>#NUM!</v>
      </c>
    </row>
    <row r="34" spans="1:34" ht="12.75" hidden="1">
      <c r="A34" s="1">
        <v>14</v>
      </c>
      <c r="B34" s="13"/>
      <c r="C34" s="40"/>
      <c r="D34" s="14"/>
      <c r="E34" s="25"/>
      <c r="F34" s="26"/>
      <c r="G34" s="27"/>
      <c r="H34" s="25"/>
      <c r="I34" s="26"/>
      <c r="J34" s="27"/>
      <c r="K34" s="25"/>
      <c r="L34" s="26"/>
      <c r="M34" s="27"/>
      <c r="N34" s="25"/>
      <c r="O34" s="26"/>
      <c r="P34" s="27"/>
      <c r="Q34" s="25"/>
      <c r="R34" s="26"/>
      <c r="S34" s="27"/>
      <c r="T34" s="55"/>
      <c r="U34" s="16"/>
      <c r="V34" s="16"/>
      <c r="W34" s="60"/>
      <c r="X34" s="33"/>
      <c r="Y34" s="17"/>
      <c r="Z34" s="17"/>
      <c r="AA34" s="17"/>
      <c r="AB34" s="17"/>
      <c r="AC34" s="18">
        <f t="shared" si="6"/>
        <v>0</v>
      </c>
      <c r="AD34" s="19" t="e">
        <f t="shared" si="7"/>
        <v>#NUM!</v>
      </c>
      <c r="AE34" s="19" t="e">
        <f t="shared" si="8"/>
        <v>#NUM!</v>
      </c>
      <c r="AF34" s="19" t="e">
        <f t="shared" si="9"/>
        <v>#NUM!</v>
      </c>
      <c r="AG34" s="19" t="e">
        <f t="shared" si="10"/>
        <v>#NUM!</v>
      </c>
      <c r="AH34" s="20" t="e">
        <f t="shared" si="11"/>
        <v>#NUM!</v>
      </c>
    </row>
    <row r="35" spans="1:34" ht="12.75" hidden="1">
      <c r="A35" s="1">
        <v>15</v>
      </c>
      <c r="B35" s="13"/>
      <c r="C35" s="40"/>
      <c r="D35" s="14"/>
      <c r="E35" s="25"/>
      <c r="F35" s="48"/>
      <c r="G35" s="48"/>
      <c r="H35" s="25"/>
      <c r="I35" s="48"/>
      <c r="J35" s="48"/>
      <c r="K35" s="25"/>
      <c r="L35" s="48"/>
      <c r="M35" s="48"/>
      <c r="N35" s="25"/>
      <c r="O35" s="48"/>
      <c r="P35" s="48"/>
      <c r="Q35" s="25"/>
      <c r="R35" s="48"/>
      <c r="S35" s="48"/>
      <c r="T35" s="48"/>
      <c r="U35" s="48"/>
      <c r="V35" s="48"/>
      <c r="W35" s="51"/>
      <c r="X35" s="33"/>
      <c r="Y35" s="17"/>
      <c r="Z35" s="17"/>
      <c r="AA35" s="17"/>
      <c r="AB35" s="17"/>
      <c r="AC35" s="18">
        <f t="shared" si="6"/>
        <v>0</v>
      </c>
      <c r="AD35" s="19" t="e">
        <f t="shared" si="7"/>
        <v>#NUM!</v>
      </c>
      <c r="AE35" s="19" t="e">
        <f t="shared" si="8"/>
        <v>#NUM!</v>
      </c>
      <c r="AF35" s="19" t="e">
        <f t="shared" si="9"/>
        <v>#NUM!</v>
      </c>
      <c r="AG35" s="19" t="e">
        <f t="shared" si="10"/>
        <v>#NUM!</v>
      </c>
      <c r="AH35" s="20" t="e">
        <f t="shared" si="11"/>
        <v>#NUM!</v>
      </c>
    </row>
    <row r="36" spans="1:34" ht="12.75" hidden="1">
      <c r="A36" s="1">
        <v>16</v>
      </c>
      <c r="B36" s="13"/>
      <c r="C36" s="40"/>
      <c r="D36" s="14"/>
      <c r="E36" s="25"/>
      <c r="F36" s="26"/>
      <c r="G36" s="27"/>
      <c r="H36" s="25"/>
      <c r="I36" s="26"/>
      <c r="J36" s="27"/>
      <c r="K36" s="25"/>
      <c r="L36" s="26"/>
      <c r="M36" s="27"/>
      <c r="N36" s="25"/>
      <c r="O36" s="26"/>
      <c r="P36" s="27"/>
      <c r="Q36" s="15"/>
      <c r="R36" s="16"/>
      <c r="S36" s="17"/>
      <c r="T36" s="16"/>
      <c r="U36" s="16"/>
      <c r="V36" s="16"/>
      <c r="W36" s="35"/>
      <c r="X36" s="33"/>
      <c r="Y36" s="17"/>
      <c r="Z36" s="17"/>
      <c r="AA36" s="17"/>
      <c r="AB36" s="17"/>
      <c r="AC36" s="18"/>
      <c r="AD36" s="19"/>
      <c r="AE36" s="19"/>
      <c r="AF36" s="19"/>
      <c r="AG36" s="19"/>
      <c r="AH36" s="20"/>
    </row>
    <row r="37" spans="5:34" ht="12.75">
      <c r="E37" s="186">
        <v>10</v>
      </c>
      <c r="F37" s="186"/>
      <c r="G37" s="186"/>
      <c r="H37" s="186">
        <v>12</v>
      </c>
      <c r="I37" s="186"/>
      <c r="J37" s="186"/>
      <c r="K37" s="186">
        <v>11</v>
      </c>
      <c r="L37" s="186"/>
      <c r="M37" s="186"/>
      <c r="N37" s="186">
        <v>16</v>
      </c>
      <c r="O37" s="186"/>
      <c r="P37" s="186"/>
      <c r="Q37" s="186">
        <v>13</v>
      </c>
      <c r="R37" s="186"/>
      <c r="S37" s="186"/>
      <c r="T37" s="186">
        <v>11</v>
      </c>
      <c r="U37" s="186"/>
      <c r="V37" s="186"/>
      <c r="W37" s="186">
        <v>13</v>
      </c>
      <c r="X37" s="186"/>
      <c r="Y37" s="186"/>
      <c r="Z37" s="186">
        <v>10</v>
      </c>
      <c r="AA37" s="186"/>
      <c r="AB37" s="186"/>
      <c r="AC37" s="24"/>
      <c r="AD37" s="24"/>
      <c r="AE37" s="24"/>
      <c r="AF37" s="24"/>
      <c r="AG37" s="24"/>
      <c r="AH37" s="4">
        <f>AVERAGE(E37:AB37)</f>
        <v>12</v>
      </c>
    </row>
  </sheetData>
  <sheetProtection/>
  <mergeCells count="34">
    <mergeCell ref="B1:AC2"/>
    <mergeCell ref="B3:AH3"/>
    <mergeCell ref="B4:B6"/>
    <mergeCell ref="D4:D6"/>
    <mergeCell ref="E4:G4"/>
    <mergeCell ref="H4:J4"/>
    <mergeCell ref="K4:M4"/>
    <mergeCell ref="N4:P4"/>
    <mergeCell ref="Z4:AB4"/>
    <mergeCell ref="T5:V5"/>
    <mergeCell ref="Q5:S5"/>
    <mergeCell ref="C4:C6"/>
    <mergeCell ref="Z5:AB5"/>
    <mergeCell ref="E5:G5"/>
    <mergeCell ref="H5:J5"/>
    <mergeCell ref="K5:M5"/>
    <mergeCell ref="N5:P5"/>
    <mergeCell ref="AH4:AH6"/>
    <mergeCell ref="AD4:AD6"/>
    <mergeCell ref="W4:Y4"/>
    <mergeCell ref="AE4:AE6"/>
    <mergeCell ref="AC4:AC6"/>
    <mergeCell ref="W5:Y5"/>
    <mergeCell ref="AG4:AG6"/>
    <mergeCell ref="Z37:AB37"/>
    <mergeCell ref="E37:G37"/>
    <mergeCell ref="H37:J37"/>
    <mergeCell ref="K37:M37"/>
    <mergeCell ref="N37:P37"/>
    <mergeCell ref="T4:V4"/>
    <mergeCell ref="Q37:S37"/>
    <mergeCell ref="T37:V37"/>
    <mergeCell ref="W37:Y37"/>
    <mergeCell ref="Q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3"/>
  <sheetViews>
    <sheetView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34" sqref="P34"/>
    </sheetView>
  </sheetViews>
  <sheetFormatPr defaultColWidth="9.140625" defaultRowHeight="12.75"/>
  <cols>
    <col min="1" max="1" width="3.00390625" style="1" bestFit="1" customWidth="1"/>
    <col min="2" max="2" width="18.140625" style="3" customWidth="1"/>
    <col min="3" max="3" width="8.140625" style="3" customWidth="1"/>
    <col min="4" max="4" width="5.8515625" style="23" customWidth="1"/>
    <col min="5" max="27" width="4.7109375" style="4" customWidth="1"/>
    <col min="28" max="28" width="5.8515625" style="4" customWidth="1"/>
    <col min="29" max="29" width="4.8515625" style="4" customWidth="1"/>
    <col min="30" max="31" width="4.7109375" style="4" customWidth="1"/>
    <col min="32" max="32" width="6.140625" style="4" customWidth="1"/>
    <col min="33" max="33" width="7.421875" style="4" customWidth="1"/>
    <col min="34" max="16384" width="9.140625" style="3" customWidth="1"/>
  </cols>
  <sheetData>
    <row r="1" spans="2:34" ht="31.5" customHeight="1">
      <c r="B1" s="219" t="s">
        <v>200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"/>
      <c r="AD1" s="2"/>
      <c r="AE1" s="2"/>
      <c r="AF1" s="2"/>
      <c r="AG1" s="2"/>
      <c r="AH1" s="2"/>
    </row>
    <row r="2" spans="2:28" ht="12.7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</row>
    <row r="3" spans="2:33" ht="12.75">
      <c r="B3" s="197" t="s">
        <v>10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</row>
    <row r="4" spans="1:33" s="6" customFormat="1" ht="17.25" customHeight="1">
      <c r="A4" s="5"/>
      <c r="B4" s="198" t="s">
        <v>0</v>
      </c>
      <c r="C4" s="198" t="s">
        <v>30</v>
      </c>
      <c r="D4" s="200" t="s">
        <v>4</v>
      </c>
      <c r="E4" s="193" t="s">
        <v>24</v>
      </c>
      <c r="F4" s="194"/>
      <c r="G4" s="195"/>
      <c r="H4" s="193" t="s">
        <v>234</v>
      </c>
      <c r="I4" s="194"/>
      <c r="J4" s="195"/>
      <c r="K4" s="193" t="s">
        <v>24</v>
      </c>
      <c r="L4" s="194"/>
      <c r="M4" s="193" t="s">
        <v>234</v>
      </c>
      <c r="N4" s="194"/>
      <c r="O4" s="195"/>
      <c r="P4" s="193" t="s">
        <v>24</v>
      </c>
      <c r="Q4" s="194"/>
      <c r="R4" s="195"/>
      <c r="S4" s="193" t="s">
        <v>234</v>
      </c>
      <c r="T4" s="194"/>
      <c r="U4" s="195"/>
      <c r="V4" s="193" t="s">
        <v>24</v>
      </c>
      <c r="W4" s="194"/>
      <c r="X4" s="194"/>
      <c r="Y4" s="193" t="s">
        <v>234</v>
      </c>
      <c r="Z4" s="194"/>
      <c r="AA4" s="195"/>
      <c r="AB4" s="190" t="s">
        <v>7</v>
      </c>
      <c r="AC4" s="201" t="s">
        <v>5</v>
      </c>
      <c r="AD4" s="201" t="s">
        <v>6</v>
      </c>
      <c r="AE4" s="57"/>
      <c r="AF4" s="209" t="s">
        <v>8</v>
      </c>
      <c r="AG4" s="204" t="s">
        <v>9</v>
      </c>
    </row>
    <row r="5" spans="1:33" s="8" customFormat="1" ht="12.75">
      <c r="A5" s="7"/>
      <c r="B5" s="199"/>
      <c r="C5" s="207"/>
      <c r="D5" s="199"/>
      <c r="E5" s="187">
        <v>42413</v>
      </c>
      <c r="F5" s="188"/>
      <c r="G5" s="189"/>
      <c r="H5" s="187">
        <v>42448</v>
      </c>
      <c r="I5" s="188"/>
      <c r="J5" s="189"/>
      <c r="K5" s="187">
        <v>42504</v>
      </c>
      <c r="L5" s="188"/>
      <c r="M5" s="187">
        <v>42553</v>
      </c>
      <c r="N5" s="188"/>
      <c r="O5" s="189"/>
      <c r="P5" s="187">
        <v>42588</v>
      </c>
      <c r="Q5" s="188"/>
      <c r="R5" s="189"/>
      <c r="S5" s="187">
        <v>42623</v>
      </c>
      <c r="T5" s="188"/>
      <c r="U5" s="189"/>
      <c r="V5" s="187">
        <v>42637</v>
      </c>
      <c r="W5" s="188"/>
      <c r="X5" s="188"/>
      <c r="Y5" s="187">
        <v>42679</v>
      </c>
      <c r="Z5" s="188"/>
      <c r="AA5" s="189"/>
      <c r="AB5" s="191"/>
      <c r="AC5" s="202"/>
      <c r="AD5" s="202"/>
      <c r="AE5" s="58"/>
      <c r="AF5" s="210"/>
      <c r="AG5" s="205"/>
    </row>
    <row r="6" spans="1:33" s="12" customFormat="1" ht="18.75" customHeight="1">
      <c r="A6" s="1"/>
      <c r="B6" s="199"/>
      <c r="C6" s="208"/>
      <c r="D6" s="199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9" t="s">
        <v>1</v>
      </c>
      <c r="N6" s="10" t="s">
        <v>2</v>
      </c>
      <c r="O6" s="11" t="s">
        <v>3</v>
      </c>
      <c r="P6" s="9" t="s">
        <v>1</v>
      </c>
      <c r="Q6" s="10" t="s">
        <v>2</v>
      </c>
      <c r="R6" s="11" t="s">
        <v>3</v>
      </c>
      <c r="S6" s="10" t="s">
        <v>1</v>
      </c>
      <c r="T6" s="10" t="s">
        <v>2</v>
      </c>
      <c r="U6" s="10" t="s">
        <v>3</v>
      </c>
      <c r="V6" s="9" t="s">
        <v>1</v>
      </c>
      <c r="W6" s="10" t="s">
        <v>2</v>
      </c>
      <c r="X6" s="11" t="s">
        <v>3</v>
      </c>
      <c r="Y6" s="61" t="s">
        <v>1</v>
      </c>
      <c r="Z6" s="54" t="s">
        <v>2</v>
      </c>
      <c r="AA6" s="54" t="s">
        <v>3</v>
      </c>
      <c r="AB6" s="192"/>
      <c r="AC6" s="203"/>
      <c r="AD6" s="203"/>
      <c r="AE6" s="59" t="s">
        <v>53</v>
      </c>
      <c r="AF6" s="211"/>
      <c r="AG6" s="206"/>
    </row>
    <row r="7" spans="1:33" ht="15" customHeight="1">
      <c r="A7" s="1">
        <v>1</v>
      </c>
      <c r="B7" s="13" t="s">
        <v>22</v>
      </c>
      <c r="C7" s="40" t="s">
        <v>201</v>
      </c>
      <c r="D7" s="14">
        <v>19</v>
      </c>
      <c r="E7" s="48">
        <v>32</v>
      </c>
      <c r="F7" s="26">
        <v>32</v>
      </c>
      <c r="G7" s="27">
        <v>28</v>
      </c>
      <c r="H7" s="25">
        <v>32</v>
      </c>
      <c r="I7" s="26">
        <v>32</v>
      </c>
      <c r="J7" s="27">
        <v>32</v>
      </c>
      <c r="K7" s="25">
        <v>30</v>
      </c>
      <c r="L7" s="26">
        <v>32</v>
      </c>
      <c r="M7" s="25">
        <v>35</v>
      </c>
      <c r="N7" s="26">
        <v>25</v>
      </c>
      <c r="O7" s="27">
        <v>35</v>
      </c>
      <c r="P7" s="25">
        <v>35</v>
      </c>
      <c r="Q7" s="26">
        <v>35</v>
      </c>
      <c r="R7" s="17">
        <v>35</v>
      </c>
      <c r="S7" s="25">
        <v>32</v>
      </c>
      <c r="T7" s="26">
        <v>32</v>
      </c>
      <c r="U7" s="27">
        <v>32</v>
      </c>
      <c r="V7" s="25">
        <v>70</v>
      </c>
      <c r="W7" s="26">
        <v>70</v>
      </c>
      <c r="X7" s="27">
        <v>70</v>
      </c>
      <c r="Y7" s="25">
        <v>70</v>
      </c>
      <c r="Z7" s="26">
        <v>64</v>
      </c>
      <c r="AA7" s="27">
        <v>70</v>
      </c>
      <c r="AB7" s="18">
        <f aca="true" t="shared" si="0" ref="AB7:AB13">SUM(E7:AA7)</f>
        <v>960</v>
      </c>
      <c r="AC7" s="19">
        <f aca="true" t="shared" si="1" ref="AC7:AC16">SMALL(E7:AA7,1)</f>
        <v>25</v>
      </c>
      <c r="AD7" s="19">
        <f aca="true" t="shared" si="2" ref="AD7:AD16">SMALL(E7:AA7,2)</f>
        <v>28</v>
      </c>
      <c r="AE7" s="19">
        <f aca="true" t="shared" si="3" ref="AE7:AE16">SMALL(E7:AA7,3)</f>
        <v>30</v>
      </c>
      <c r="AF7" s="19">
        <f aca="true" t="shared" si="4" ref="AF7:AF16">SUM(AC7:AE7)</f>
        <v>83</v>
      </c>
      <c r="AG7" s="20">
        <f aca="true" t="shared" si="5" ref="AG7:AG13">AB7-AF7</f>
        <v>877</v>
      </c>
    </row>
    <row r="8" spans="1:34" ht="12.75">
      <c r="A8" s="1">
        <v>2</v>
      </c>
      <c r="B8" s="13" t="s">
        <v>151</v>
      </c>
      <c r="C8" s="40" t="s">
        <v>152</v>
      </c>
      <c r="D8" s="14">
        <v>14</v>
      </c>
      <c r="E8" s="25">
        <v>28</v>
      </c>
      <c r="F8" s="26">
        <v>29</v>
      </c>
      <c r="G8" s="27">
        <v>32</v>
      </c>
      <c r="H8" s="25">
        <v>29</v>
      </c>
      <c r="I8" s="26">
        <v>29</v>
      </c>
      <c r="J8" s="27">
        <v>29</v>
      </c>
      <c r="K8" s="48">
        <v>35</v>
      </c>
      <c r="L8" s="26">
        <v>35</v>
      </c>
      <c r="M8" s="25">
        <v>32</v>
      </c>
      <c r="N8" s="16">
        <v>35</v>
      </c>
      <c r="O8" s="17">
        <v>32</v>
      </c>
      <c r="P8" s="48">
        <v>32</v>
      </c>
      <c r="Q8" s="26">
        <v>32</v>
      </c>
      <c r="R8" s="17">
        <v>32</v>
      </c>
      <c r="S8" s="48">
        <v>27</v>
      </c>
      <c r="T8" s="26">
        <v>23</v>
      </c>
      <c r="U8" s="27">
        <v>27</v>
      </c>
      <c r="V8" s="15">
        <v>60</v>
      </c>
      <c r="W8" s="16">
        <v>64</v>
      </c>
      <c r="X8" s="27">
        <v>64</v>
      </c>
      <c r="Y8" s="48">
        <v>64</v>
      </c>
      <c r="Z8" s="26">
        <v>70</v>
      </c>
      <c r="AA8" s="27">
        <v>60</v>
      </c>
      <c r="AB8" s="18">
        <f t="shared" si="0"/>
        <v>900</v>
      </c>
      <c r="AC8" s="19">
        <f t="shared" si="1"/>
        <v>23</v>
      </c>
      <c r="AD8" s="19">
        <f t="shared" si="2"/>
        <v>27</v>
      </c>
      <c r="AE8" s="19">
        <f t="shared" si="3"/>
        <v>27</v>
      </c>
      <c r="AF8" s="19">
        <f t="shared" si="4"/>
        <v>77</v>
      </c>
      <c r="AG8" s="20">
        <f t="shared" si="5"/>
        <v>823</v>
      </c>
      <c r="AH8" s="21"/>
    </row>
    <row r="9" spans="1:34" ht="12.75">
      <c r="A9" s="1">
        <v>3</v>
      </c>
      <c r="B9" s="13" t="s">
        <v>94</v>
      </c>
      <c r="C9" s="40" t="s">
        <v>154</v>
      </c>
      <c r="D9" s="14">
        <v>43</v>
      </c>
      <c r="E9" s="48">
        <v>30</v>
      </c>
      <c r="F9" s="26">
        <v>28</v>
      </c>
      <c r="G9" s="27">
        <v>29</v>
      </c>
      <c r="H9" s="48">
        <v>30</v>
      </c>
      <c r="I9" s="26">
        <v>30</v>
      </c>
      <c r="J9" s="27">
        <v>30</v>
      </c>
      <c r="K9" s="48">
        <v>32</v>
      </c>
      <c r="L9" s="26">
        <v>30</v>
      </c>
      <c r="M9" s="15">
        <v>30</v>
      </c>
      <c r="N9" s="26">
        <v>32</v>
      </c>
      <c r="O9" s="17">
        <v>30</v>
      </c>
      <c r="P9" s="15">
        <v>30</v>
      </c>
      <c r="Q9" s="16">
        <v>30</v>
      </c>
      <c r="R9" s="27">
        <v>30</v>
      </c>
      <c r="S9" s="48">
        <v>29</v>
      </c>
      <c r="T9" s="26">
        <v>29</v>
      </c>
      <c r="U9" s="27">
        <v>29</v>
      </c>
      <c r="V9" s="48">
        <v>64</v>
      </c>
      <c r="W9" s="16">
        <v>54</v>
      </c>
      <c r="X9" s="27">
        <v>60</v>
      </c>
      <c r="Y9" s="48">
        <v>60</v>
      </c>
      <c r="Z9" s="26">
        <v>60</v>
      </c>
      <c r="AA9" s="27">
        <v>64</v>
      </c>
      <c r="AB9" s="18">
        <f t="shared" si="0"/>
        <v>870</v>
      </c>
      <c r="AC9" s="19">
        <f t="shared" si="1"/>
        <v>28</v>
      </c>
      <c r="AD9" s="19">
        <f t="shared" si="2"/>
        <v>29</v>
      </c>
      <c r="AE9" s="19">
        <f t="shared" si="3"/>
        <v>29</v>
      </c>
      <c r="AF9" s="19">
        <f t="shared" si="4"/>
        <v>86</v>
      </c>
      <c r="AG9" s="20">
        <f t="shared" si="5"/>
        <v>784</v>
      </c>
      <c r="AH9" s="21"/>
    </row>
    <row r="10" spans="1:33" ht="12.75">
      <c r="A10" s="1">
        <v>4</v>
      </c>
      <c r="B10" s="13" t="s">
        <v>103</v>
      </c>
      <c r="C10" s="40" t="s">
        <v>104</v>
      </c>
      <c r="D10" s="14">
        <v>20</v>
      </c>
      <c r="E10" s="25">
        <v>27</v>
      </c>
      <c r="F10" s="26">
        <v>23</v>
      </c>
      <c r="G10" s="27">
        <v>0</v>
      </c>
      <c r="H10" s="25">
        <v>27</v>
      </c>
      <c r="I10" s="26">
        <v>28</v>
      </c>
      <c r="J10" s="27">
        <v>27</v>
      </c>
      <c r="K10" s="143">
        <v>0</v>
      </c>
      <c r="L10" s="144">
        <v>0</v>
      </c>
      <c r="M10" s="15">
        <v>29</v>
      </c>
      <c r="N10" s="16">
        <v>30</v>
      </c>
      <c r="O10" s="17">
        <v>29</v>
      </c>
      <c r="P10" s="148">
        <v>0</v>
      </c>
      <c r="Q10" s="147">
        <v>0</v>
      </c>
      <c r="R10" s="129">
        <v>0</v>
      </c>
      <c r="S10" s="55">
        <v>28</v>
      </c>
      <c r="T10" s="16">
        <v>28</v>
      </c>
      <c r="U10" s="16">
        <v>28</v>
      </c>
      <c r="V10" s="148">
        <v>0</v>
      </c>
      <c r="W10" s="147">
        <v>0</v>
      </c>
      <c r="X10" s="129">
        <v>0</v>
      </c>
      <c r="Y10" s="15">
        <v>58</v>
      </c>
      <c r="Z10" s="16">
        <v>58</v>
      </c>
      <c r="AA10" s="17">
        <v>58</v>
      </c>
      <c r="AB10" s="18">
        <f t="shared" si="0"/>
        <v>478</v>
      </c>
      <c r="AC10" s="19">
        <f t="shared" si="1"/>
        <v>0</v>
      </c>
      <c r="AD10" s="19">
        <f t="shared" si="2"/>
        <v>0</v>
      </c>
      <c r="AE10" s="19">
        <f t="shared" si="3"/>
        <v>0</v>
      </c>
      <c r="AF10" s="19">
        <f t="shared" si="4"/>
        <v>0</v>
      </c>
      <c r="AG10" s="20">
        <f t="shared" si="5"/>
        <v>478</v>
      </c>
    </row>
    <row r="11" spans="1:33" ht="12.75">
      <c r="A11" s="1">
        <v>5</v>
      </c>
      <c r="B11" s="13" t="s">
        <v>48</v>
      </c>
      <c r="C11" s="40" t="s">
        <v>155</v>
      </c>
      <c r="D11" s="14">
        <v>12</v>
      </c>
      <c r="E11" s="15">
        <v>35</v>
      </c>
      <c r="F11" s="16">
        <v>35</v>
      </c>
      <c r="G11" s="17">
        <v>35</v>
      </c>
      <c r="H11" s="45">
        <v>35</v>
      </c>
      <c r="I11" s="16">
        <v>35</v>
      </c>
      <c r="J11" s="17">
        <v>35</v>
      </c>
      <c r="K11" s="145">
        <v>0</v>
      </c>
      <c r="L11" s="144">
        <v>0</v>
      </c>
      <c r="M11" s="148">
        <v>0</v>
      </c>
      <c r="N11" s="147">
        <v>0</v>
      </c>
      <c r="O11" s="129">
        <v>0</v>
      </c>
      <c r="P11" s="148">
        <v>0</v>
      </c>
      <c r="Q11" s="147">
        <v>0</v>
      </c>
      <c r="R11" s="129">
        <v>0</v>
      </c>
      <c r="S11" s="16">
        <v>35</v>
      </c>
      <c r="T11" s="16">
        <v>35</v>
      </c>
      <c r="U11" s="16">
        <v>35</v>
      </c>
      <c r="V11" s="148">
        <v>0</v>
      </c>
      <c r="W11" s="147">
        <v>0</v>
      </c>
      <c r="X11" s="129">
        <v>0</v>
      </c>
      <c r="Y11" s="145">
        <v>0</v>
      </c>
      <c r="Z11" s="144">
        <v>0</v>
      </c>
      <c r="AA11" s="130">
        <v>0</v>
      </c>
      <c r="AB11" s="18">
        <f t="shared" si="0"/>
        <v>315</v>
      </c>
      <c r="AC11" s="19">
        <f t="shared" si="1"/>
        <v>0</v>
      </c>
      <c r="AD11" s="19">
        <f t="shared" si="2"/>
        <v>0</v>
      </c>
      <c r="AE11" s="19">
        <f t="shared" si="3"/>
        <v>0</v>
      </c>
      <c r="AF11" s="19">
        <f t="shared" si="4"/>
        <v>0</v>
      </c>
      <c r="AG11" s="20">
        <f t="shared" si="5"/>
        <v>315</v>
      </c>
    </row>
    <row r="12" spans="1:33" ht="12.75">
      <c r="A12" s="1">
        <v>6</v>
      </c>
      <c r="B12" s="13" t="s">
        <v>202</v>
      </c>
      <c r="C12" s="40" t="s">
        <v>203</v>
      </c>
      <c r="D12" s="14">
        <v>24</v>
      </c>
      <c r="E12" s="25">
        <v>29</v>
      </c>
      <c r="F12" s="26">
        <v>30</v>
      </c>
      <c r="G12" s="27">
        <v>30</v>
      </c>
      <c r="H12" s="25">
        <v>28</v>
      </c>
      <c r="I12" s="26">
        <v>27</v>
      </c>
      <c r="J12" s="27">
        <v>28</v>
      </c>
      <c r="K12" s="143">
        <v>0</v>
      </c>
      <c r="L12" s="144">
        <v>0</v>
      </c>
      <c r="M12" s="148">
        <v>0</v>
      </c>
      <c r="N12" s="147">
        <v>0</v>
      </c>
      <c r="O12" s="129">
        <v>0</v>
      </c>
      <c r="P12" s="148">
        <v>0</v>
      </c>
      <c r="Q12" s="147">
        <v>0</v>
      </c>
      <c r="R12" s="129">
        <v>0</v>
      </c>
      <c r="S12" s="148">
        <v>0</v>
      </c>
      <c r="T12" s="147">
        <v>0</v>
      </c>
      <c r="U12" s="129">
        <v>0</v>
      </c>
      <c r="V12" s="148">
        <v>0</v>
      </c>
      <c r="W12" s="147">
        <v>0</v>
      </c>
      <c r="X12" s="129">
        <v>0</v>
      </c>
      <c r="Y12" s="148">
        <v>0</v>
      </c>
      <c r="Z12" s="147">
        <v>0</v>
      </c>
      <c r="AA12" s="129">
        <v>0</v>
      </c>
      <c r="AB12" s="18">
        <f t="shared" si="0"/>
        <v>172</v>
      </c>
      <c r="AC12" s="19">
        <f t="shared" si="1"/>
        <v>0</v>
      </c>
      <c r="AD12" s="19">
        <f t="shared" si="2"/>
        <v>0</v>
      </c>
      <c r="AE12" s="19">
        <f t="shared" si="3"/>
        <v>0</v>
      </c>
      <c r="AF12" s="19">
        <f t="shared" si="4"/>
        <v>0</v>
      </c>
      <c r="AG12" s="20">
        <f t="shared" si="5"/>
        <v>172</v>
      </c>
    </row>
    <row r="13" spans="1:33" ht="12.75">
      <c r="A13" s="1">
        <v>7</v>
      </c>
      <c r="B13" s="13" t="s">
        <v>38</v>
      </c>
      <c r="C13" s="40" t="s">
        <v>65</v>
      </c>
      <c r="D13" s="14">
        <v>25</v>
      </c>
      <c r="E13" s="145">
        <v>0</v>
      </c>
      <c r="F13" s="144">
        <v>0</v>
      </c>
      <c r="G13" s="130">
        <v>0</v>
      </c>
      <c r="H13" s="145">
        <v>0</v>
      </c>
      <c r="I13" s="144">
        <v>0</v>
      </c>
      <c r="J13" s="130">
        <v>0</v>
      </c>
      <c r="K13" s="143">
        <v>0</v>
      </c>
      <c r="L13" s="144">
        <v>0</v>
      </c>
      <c r="M13" s="148">
        <v>0</v>
      </c>
      <c r="N13" s="147">
        <v>0</v>
      </c>
      <c r="O13" s="129">
        <v>0</v>
      </c>
      <c r="P13" s="148">
        <v>0</v>
      </c>
      <c r="Q13" s="147">
        <v>0</v>
      </c>
      <c r="R13" s="129">
        <v>0</v>
      </c>
      <c r="S13" s="15">
        <v>30</v>
      </c>
      <c r="T13" s="16">
        <v>30</v>
      </c>
      <c r="U13" s="17">
        <v>30</v>
      </c>
      <c r="V13" s="148">
        <v>0</v>
      </c>
      <c r="W13" s="147">
        <v>0</v>
      </c>
      <c r="X13" s="129">
        <v>0</v>
      </c>
      <c r="Y13" s="148">
        <v>0</v>
      </c>
      <c r="Z13" s="147">
        <v>0</v>
      </c>
      <c r="AA13" s="129">
        <v>0</v>
      </c>
      <c r="AB13" s="18">
        <f t="shared" si="0"/>
        <v>90</v>
      </c>
      <c r="AC13" s="19">
        <f t="shared" si="1"/>
        <v>0</v>
      </c>
      <c r="AD13" s="19">
        <f t="shared" si="2"/>
        <v>0</v>
      </c>
      <c r="AE13" s="19">
        <f t="shared" si="3"/>
        <v>0</v>
      </c>
      <c r="AF13" s="19">
        <f t="shared" si="4"/>
        <v>0</v>
      </c>
      <c r="AG13" s="20">
        <f t="shared" si="5"/>
        <v>90</v>
      </c>
    </row>
    <row r="14" spans="1:33" ht="12.75" hidden="1">
      <c r="A14" s="1">
        <v>11</v>
      </c>
      <c r="B14" s="13" t="s">
        <v>18</v>
      </c>
      <c r="C14" s="40" t="s">
        <v>31</v>
      </c>
      <c r="D14" s="14">
        <v>1</v>
      </c>
      <c r="E14" s="25"/>
      <c r="F14" s="26"/>
      <c r="G14" s="32"/>
      <c r="H14" s="25"/>
      <c r="I14" s="26"/>
      <c r="J14" s="27"/>
      <c r="K14" s="25"/>
      <c r="L14" s="26"/>
      <c r="M14" s="25"/>
      <c r="N14" s="26"/>
      <c r="O14" s="27"/>
      <c r="P14" s="25"/>
      <c r="Q14" s="26"/>
      <c r="R14" s="27"/>
      <c r="S14" s="16"/>
      <c r="T14" s="16"/>
      <c r="U14" s="16"/>
      <c r="V14" s="15"/>
      <c r="W14" s="45"/>
      <c r="X14" s="45"/>
      <c r="Y14" s="44"/>
      <c r="Z14" s="17"/>
      <c r="AA14" s="17"/>
      <c r="AB14" s="18">
        <f aca="true" t="shared" si="6" ref="AB14:AB22">SUM(E14:AA14)</f>
        <v>0</v>
      </c>
      <c r="AC14" s="19" t="e">
        <f t="shared" si="1"/>
        <v>#NUM!</v>
      </c>
      <c r="AD14" s="19" t="e">
        <f t="shared" si="2"/>
        <v>#NUM!</v>
      </c>
      <c r="AE14" s="19" t="e">
        <f t="shared" si="3"/>
        <v>#NUM!</v>
      </c>
      <c r="AF14" s="19" t="e">
        <f t="shared" si="4"/>
        <v>#NUM!</v>
      </c>
      <c r="AG14" s="20" t="e">
        <f aca="true" t="shared" si="7" ref="AG14:AG22">AB14-AF14</f>
        <v>#NUM!</v>
      </c>
    </row>
    <row r="15" spans="1:33" ht="12.75" hidden="1">
      <c r="A15" s="1">
        <v>12</v>
      </c>
      <c r="B15" s="13" t="s">
        <v>15</v>
      </c>
      <c r="C15" s="40" t="s">
        <v>32</v>
      </c>
      <c r="D15" s="14">
        <v>32</v>
      </c>
      <c r="E15" s="25"/>
      <c r="F15" s="26"/>
      <c r="G15" s="27"/>
      <c r="H15" s="25"/>
      <c r="I15" s="26"/>
      <c r="J15" s="27"/>
      <c r="K15" s="25"/>
      <c r="L15" s="26"/>
      <c r="M15" s="25"/>
      <c r="N15" s="26"/>
      <c r="O15" s="27"/>
      <c r="P15" s="25"/>
      <c r="Q15" s="26"/>
      <c r="R15" s="27"/>
      <c r="S15" s="16"/>
      <c r="T15" s="16"/>
      <c r="U15" s="16"/>
      <c r="V15" s="45"/>
      <c r="W15" s="45"/>
      <c r="X15" s="45"/>
      <c r="Y15" s="44"/>
      <c r="Z15" s="17"/>
      <c r="AA15" s="17"/>
      <c r="AB15" s="18">
        <f t="shared" si="6"/>
        <v>0</v>
      </c>
      <c r="AC15" s="19" t="e">
        <f t="shared" si="1"/>
        <v>#NUM!</v>
      </c>
      <c r="AD15" s="19" t="e">
        <f t="shared" si="2"/>
        <v>#NUM!</v>
      </c>
      <c r="AE15" s="19" t="e">
        <f t="shared" si="3"/>
        <v>#NUM!</v>
      </c>
      <c r="AF15" s="19" t="e">
        <f t="shared" si="4"/>
        <v>#NUM!</v>
      </c>
      <c r="AG15" s="20" t="e">
        <f t="shared" si="7"/>
        <v>#NUM!</v>
      </c>
    </row>
    <row r="16" spans="1:33" ht="12.75" hidden="1">
      <c r="A16" s="1">
        <v>13</v>
      </c>
      <c r="B16" s="13" t="s">
        <v>45</v>
      </c>
      <c r="C16" s="40" t="s">
        <v>46</v>
      </c>
      <c r="D16" s="14">
        <v>24</v>
      </c>
      <c r="E16" s="25"/>
      <c r="F16" s="26"/>
      <c r="G16" s="27"/>
      <c r="H16" s="25"/>
      <c r="I16" s="26"/>
      <c r="J16" s="27"/>
      <c r="K16" s="25"/>
      <c r="L16" s="26"/>
      <c r="M16" s="25"/>
      <c r="N16" s="26"/>
      <c r="O16" s="27"/>
      <c r="P16" s="48"/>
      <c r="Q16" s="26"/>
      <c r="R16" s="27"/>
      <c r="S16" s="16"/>
      <c r="T16" s="16"/>
      <c r="U16" s="16"/>
      <c r="V16" s="45"/>
      <c r="W16" s="45"/>
      <c r="X16" s="45"/>
      <c r="Y16" s="44"/>
      <c r="Z16" s="17"/>
      <c r="AA16" s="17"/>
      <c r="AB16" s="18">
        <f t="shared" si="6"/>
        <v>0</v>
      </c>
      <c r="AC16" s="19" t="e">
        <f t="shared" si="1"/>
        <v>#NUM!</v>
      </c>
      <c r="AD16" s="19" t="e">
        <f t="shared" si="2"/>
        <v>#NUM!</v>
      </c>
      <c r="AE16" s="19" t="e">
        <f t="shared" si="3"/>
        <v>#NUM!</v>
      </c>
      <c r="AF16" s="19" t="e">
        <f t="shared" si="4"/>
        <v>#NUM!</v>
      </c>
      <c r="AG16" s="20" t="e">
        <f t="shared" si="7"/>
        <v>#NUM!</v>
      </c>
    </row>
    <row r="17" spans="1:33" ht="12.75" hidden="1">
      <c r="A17" s="1">
        <v>14</v>
      </c>
      <c r="B17" s="13"/>
      <c r="C17" s="40"/>
      <c r="D17" s="14"/>
      <c r="E17" s="48"/>
      <c r="F17" s="26"/>
      <c r="G17" s="27"/>
      <c r="H17" s="48"/>
      <c r="I17" s="26"/>
      <c r="J17" s="27"/>
      <c r="K17" s="48"/>
      <c r="L17" s="26"/>
      <c r="M17" s="48"/>
      <c r="N17" s="26"/>
      <c r="O17" s="27"/>
      <c r="P17" s="48"/>
      <c r="Q17" s="26"/>
      <c r="R17" s="27"/>
      <c r="S17" s="16"/>
      <c r="T17" s="16"/>
      <c r="U17" s="16"/>
      <c r="V17" s="15"/>
      <c r="W17" s="16"/>
      <c r="X17" s="17"/>
      <c r="Y17" s="44"/>
      <c r="Z17" s="17"/>
      <c r="AA17" s="17"/>
      <c r="AB17" s="18">
        <f t="shared" si="6"/>
        <v>0</v>
      </c>
      <c r="AC17" s="19"/>
      <c r="AD17" s="19"/>
      <c r="AE17" s="19"/>
      <c r="AF17" s="19"/>
      <c r="AG17" s="20">
        <f t="shared" si="7"/>
        <v>0</v>
      </c>
    </row>
    <row r="18" spans="1:33" ht="12.75" hidden="1">
      <c r="A18" s="1">
        <v>15</v>
      </c>
      <c r="B18" s="13"/>
      <c r="C18" s="40"/>
      <c r="D18" s="14"/>
      <c r="E18" s="48"/>
      <c r="F18" s="26"/>
      <c r="G18" s="27"/>
      <c r="H18" s="48"/>
      <c r="I18" s="26"/>
      <c r="J18" s="27"/>
      <c r="K18" s="48"/>
      <c r="L18" s="26"/>
      <c r="M18" s="48"/>
      <c r="N18" s="26"/>
      <c r="O18" s="27"/>
      <c r="P18" s="48"/>
      <c r="Q18" s="26"/>
      <c r="R18" s="27"/>
      <c r="S18" s="16"/>
      <c r="T18" s="16"/>
      <c r="U18" s="16"/>
      <c r="V18" s="15"/>
      <c r="W18" s="16"/>
      <c r="X18" s="17"/>
      <c r="Y18" s="44"/>
      <c r="Z18" s="17"/>
      <c r="AA18" s="17"/>
      <c r="AB18" s="18">
        <f t="shared" si="6"/>
        <v>0</v>
      </c>
      <c r="AC18" s="19"/>
      <c r="AD18" s="19"/>
      <c r="AE18" s="19"/>
      <c r="AF18" s="19"/>
      <c r="AG18" s="20">
        <f t="shared" si="7"/>
        <v>0</v>
      </c>
    </row>
    <row r="19" spans="1:33" ht="12.75" hidden="1">
      <c r="A19" s="1">
        <v>16</v>
      </c>
      <c r="B19" s="13"/>
      <c r="C19" s="40"/>
      <c r="D19" s="14"/>
      <c r="E19" s="48"/>
      <c r="F19" s="26"/>
      <c r="G19" s="27"/>
      <c r="H19" s="48"/>
      <c r="I19" s="26"/>
      <c r="J19" s="27"/>
      <c r="K19" s="48"/>
      <c r="L19" s="26"/>
      <c r="M19" s="48"/>
      <c r="N19" s="26"/>
      <c r="O19" s="27"/>
      <c r="P19" s="48"/>
      <c r="Q19" s="26"/>
      <c r="R19" s="27"/>
      <c r="S19" s="16"/>
      <c r="T19" s="16"/>
      <c r="U19" s="16"/>
      <c r="V19" s="15"/>
      <c r="W19" s="16"/>
      <c r="X19" s="17"/>
      <c r="Y19" s="44"/>
      <c r="Z19" s="17"/>
      <c r="AA19" s="17"/>
      <c r="AB19" s="18">
        <f t="shared" si="6"/>
        <v>0</v>
      </c>
      <c r="AC19" s="19"/>
      <c r="AD19" s="19"/>
      <c r="AE19" s="19"/>
      <c r="AF19" s="19"/>
      <c r="AG19" s="20">
        <f t="shared" si="7"/>
        <v>0</v>
      </c>
    </row>
    <row r="20" spans="1:33" ht="12.75" hidden="1">
      <c r="A20" s="1">
        <v>17</v>
      </c>
      <c r="B20" s="13"/>
      <c r="C20" s="40"/>
      <c r="D20" s="14"/>
      <c r="E20" s="48"/>
      <c r="F20" s="26"/>
      <c r="G20" s="27"/>
      <c r="H20" s="25"/>
      <c r="I20" s="26"/>
      <c r="J20" s="27"/>
      <c r="K20" s="48"/>
      <c r="L20" s="26"/>
      <c r="M20" s="48"/>
      <c r="N20" s="26"/>
      <c r="O20" s="27"/>
      <c r="P20" s="48"/>
      <c r="Q20" s="26"/>
      <c r="R20" s="27"/>
      <c r="S20" s="16"/>
      <c r="T20" s="16"/>
      <c r="U20" s="16"/>
      <c r="V20" s="45"/>
      <c r="W20" s="16"/>
      <c r="X20" s="17"/>
      <c r="Y20" s="44"/>
      <c r="Z20" s="17"/>
      <c r="AA20" s="17"/>
      <c r="AB20" s="18">
        <f t="shared" si="6"/>
        <v>0</v>
      </c>
      <c r="AC20" s="19"/>
      <c r="AD20" s="19"/>
      <c r="AE20" s="19"/>
      <c r="AF20" s="19"/>
      <c r="AG20" s="20">
        <f t="shared" si="7"/>
        <v>0</v>
      </c>
    </row>
    <row r="21" spans="1:33" ht="12.75" hidden="1">
      <c r="A21" s="1">
        <v>18</v>
      </c>
      <c r="B21" s="13"/>
      <c r="C21" s="40"/>
      <c r="D21" s="14"/>
      <c r="E21" s="48"/>
      <c r="F21" s="26"/>
      <c r="G21" s="27"/>
      <c r="H21" s="25"/>
      <c r="I21" s="26"/>
      <c r="J21" s="27"/>
      <c r="K21" s="48"/>
      <c r="L21" s="26"/>
      <c r="M21" s="48"/>
      <c r="N21" s="26"/>
      <c r="O21" s="27"/>
      <c r="P21" s="48"/>
      <c r="Q21" s="26"/>
      <c r="R21" s="27"/>
      <c r="S21" s="16"/>
      <c r="T21" s="16"/>
      <c r="U21" s="16"/>
      <c r="V21" s="45"/>
      <c r="W21" s="16"/>
      <c r="X21" s="17"/>
      <c r="Y21" s="44"/>
      <c r="Z21" s="17"/>
      <c r="AA21" s="17"/>
      <c r="AB21" s="18">
        <f t="shared" si="6"/>
        <v>0</v>
      </c>
      <c r="AC21" s="19"/>
      <c r="AD21" s="19"/>
      <c r="AE21" s="19"/>
      <c r="AF21" s="19"/>
      <c r="AG21" s="20">
        <f t="shared" si="7"/>
        <v>0</v>
      </c>
    </row>
    <row r="22" spans="1:33" ht="12.75" hidden="1">
      <c r="A22" s="1">
        <v>19</v>
      </c>
      <c r="B22" s="13"/>
      <c r="C22" s="40"/>
      <c r="D22" s="14"/>
      <c r="E22" s="48"/>
      <c r="F22" s="26"/>
      <c r="G22" s="27"/>
      <c r="H22" s="48"/>
      <c r="I22" s="26"/>
      <c r="J22" s="27"/>
      <c r="K22" s="48"/>
      <c r="L22" s="26"/>
      <c r="M22" s="25"/>
      <c r="N22" s="26"/>
      <c r="O22" s="27"/>
      <c r="P22" s="48"/>
      <c r="Q22" s="26"/>
      <c r="R22" s="27"/>
      <c r="S22" s="16"/>
      <c r="T22" s="16"/>
      <c r="U22" s="16"/>
      <c r="V22" s="45"/>
      <c r="W22" s="16"/>
      <c r="X22" s="17"/>
      <c r="Y22" s="44"/>
      <c r="Z22" s="17"/>
      <c r="AA22" s="17"/>
      <c r="AB22" s="18">
        <f t="shared" si="6"/>
        <v>0</v>
      </c>
      <c r="AC22" s="19"/>
      <c r="AD22" s="19"/>
      <c r="AE22" s="19"/>
      <c r="AF22" s="19"/>
      <c r="AG22" s="20">
        <f t="shared" si="7"/>
        <v>0</v>
      </c>
    </row>
    <row r="23" spans="5:32" ht="12.75">
      <c r="E23" s="186">
        <v>6</v>
      </c>
      <c r="F23" s="186"/>
      <c r="G23" s="186"/>
      <c r="H23" s="186">
        <v>6</v>
      </c>
      <c r="I23" s="186"/>
      <c r="J23" s="186"/>
      <c r="K23" s="186">
        <v>3</v>
      </c>
      <c r="L23" s="186"/>
      <c r="M23" s="186">
        <v>4</v>
      </c>
      <c r="N23" s="186"/>
      <c r="O23" s="186"/>
      <c r="P23" s="186">
        <v>3</v>
      </c>
      <c r="Q23" s="186"/>
      <c r="R23" s="186"/>
      <c r="S23" s="186">
        <v>6</v>
      </c>
      <c r="T23" s="186"/>
      <c r="U23" s="186"/>
      <c r="V23" s="186">
        <v>3</v>
      </c>
      <c r="W23" s="186"/>
      <c r="X23" s="186"/>
      <c r="Y23" s="186">
        <v>4</v>
      </c>
      <c r="Z23" s="186"/>
      <c r="AA23" s="186"/>
      <c r="AB23" s="24"/>
      <c r="AC23" s="253">
        <f>AVERAGE(E23:AA23)</f>
        <v>4.375</v>
      </c>
      <c r="AD23" s="253"/>
      <c r="AE23" s="253"/>
      <c r="AF23" s="253"/>
    </row>
  </sheetData>
  <sheetProtection/>
  <mergeCells count="35">
    <mergeCell ref="V23:X23"/>
    <mergeCell ref="S4:U4"/>
    <mergeCell ref="P4:R4"/>
    <mergeCell ref="P23:R23"/>
    <mergeCell ref="V4:X4"/>
    <mergeCell ref="B1:AB2"/>
    <mergeCell ref="B4:B6"/>
    <mergeCell ref="D4:D6"/>
    <mergeCell ref="C4:C6"/>
    <mergeCell ref="K4:L4"/>
    <mergeCell ref="K23:L23"/>
    <mergeCell ref="K5:L5"/>
    <mergeCell ref="M4:O4"/>
    <mergeCell ref="B3:AG3"/>
    <mergeCell ref="AG4:AG6"/>
    <mergeCell ref="E4:G4"/>
    <mergeCell ref="H4:J4"/>
    <mergeCell ref="V5:X5"/>
    <mergeCell ref="S5:U5"/>
    <mergeCell ref="S23:U23"/>
    <mergeCell ref="E23:G23"/>
    <mergeCell ref="H23:J23"/>
    <mergeCell ref="E5:G5"/>
    <mergeCell ref="H5:J5"/>
    <mergeCell ref="P5:R5"/>
    <mergeCell ref="AD4:AD6"/>
    <mergeCell ref="AC4:AC6"/>
    <mergeCell ref="M5:O5"/>
    <mergeCell ref="Y23:AA23"/>
    <mergeCell ref="M23:O23"/>
    <mergeCell ref="AC23:AF23"/>
    <mergeCell ref="AF4:AF6"/>
    <mergeCell ref="AB4:AB6"/>
    <mergeCell ref="Y4:AA4"/>
    <mergeCell ref="Y5:AA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&amp;L&amp;"Trebuchet MS,Bold"Time:  &amp;T  
Date:  &amp;D&amp;C&amp;"Trebuchet MS,Bold"Motorsport SA
011 466 2440&amp;R&amp;"Trebuchet MS,Bold"Page 1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H45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B7" sqref="AB7"/>
    </sheetView>
  </sheetViews>
  <sheetFormatPr defaultColWidth="9.140625" defaultRowHeight="12.75"/>
  <cols>
    <col min="1" max="1" width="3.00390625" style="1" bestFit="1" customWidth="1"/>
    <col min="2" max="2" width="18.140625" style="3" customWidth="1"/>
    <col min="3" max="3" width="8.140625" style="3" customWidth="1"/>
    <col min="4" max="4" width="5.8515625" style="23" customWidth="1"/>
    <col min="5" max="27" width="4.7109375" style="4" customWidth="1"/>
    <col min="28" max="28" width="5.8515625" style="4" customWidth="1"/>
    <col min="29" max="29" width="4.57421875" style="4" customWidth="1"/>
    <col min="30" max="31" width="4.7109375" style="4" customWidth="1"/>
    <col min="32" max="32" width="7.140625" style="4" customWidth="1"/>
    <col min="33" max="33" width="6.421875" style="4" customWidth="1"/>
    <col min="34" max="16384" width="9.140625" style="3" customWidth="1"/>
  </cols>
  <sheetData>
    <row r="1" spans="2:34" ht="21" customHeight="1">
      <c r="B1" s="254" t="s">
        <v>195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"/>
      <c r="AD1" s="2"/>
      <c r="AE1" s="2"/>
      <c r="AF1" s="2"/>
      <c r="AG1" s="2"/>
      <c r="AH1" s="2"/>
    </row>
    <row r="2" spans="2:28" ht="0.75" customHeight="1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2:33" ht="12.75">
      <c r="B3" s="197" t="s">
        <v>10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220"/>
      <c r="W3" s="220"/>
      <c r="X3" s="220"/>
      <c r="Y3" s="197"/>
      <c r="Z3" s="197"/>
      <c r="AA3" s="197"/>
      <c r="AB3" s="197"/>
      <c r="AC3" s="197"/>
      <c r="AD3" s="197"/>
      <c r="AE3" s="197"/>
      <c r="AF3" s="197"/>
      <c r="AG3" s="197"/>
    </row>
    <row r="4" spans="1:33" s="6" customFormat="1" ht="12.75">
      <c r="A4" s="5"/>
      <c r="B4" s="198" t="s">
        <v>0</v>
      </c>
      <c r="C4" s="198" t="s">
        <v>47</v>
      </c>
      <c r="D4" s="200" t="s">
        <v>4</v>
      </c>
      <c r="E4" s="193" t="s">
        <v>24</v>
      </c>
      <c r="F4" s="194"/>
      <c r="G4" s="195"/>
      <c r="H4" s="193" t="s">
        <v>234</v>
      </c>
      <c r="I4" s="194"/>
      <c r="J4" s="195"/>
      <c r="K4" s="193" t="s">
        <v>24</v>
      </c>
      <c r="L4" s="194"/>
      <c r="M4" s="193" t="s">
        <v>234</v>
      </c>
      <c r="N4" s="194"/>
      <c r="O4" s="195"/>
      <c r="P4" s="193" t="s">
        <v>24</v>
      </c>
      <c r="Q4" s="194"/>
      <c r="R4" s="195"/>
      <c r="S4" s="193" t="s">
        <v>234</v>
      </c>
      <c r="T4" s="194"/>
      <c r="U4" s="195"/>
      <c r="V4" s="193" t="s">
        <v>24</v>
      </c>
      <c r="W4" s="194"/>
      <c r="X4" s="194"/>
      <c r="Y4" s="193" t="s">
        <v>234</v>
      </c>
      <c r="Z4" s="194"/>
      <c r="AA4" s="195"/>
      <c r="AB4" s="190" t="s">
        <v>7</v>
      </c>
      <c r="AC4" s="201" t="s">
        <v>5</v>
      </c>
      <c r="AD4" s="201" t="s">
        <v>6</v>
      </c>
      <c r="AE4" s="57"/>
      <c r="AF4" s="209" t="s">
        <v>8</v>
      </c>
      <c r="AG4" s="204" t="s">
        <v>9</v>
      </c>
    </row>
    <row r="5" spans="1:33" s="8" customFormat="1" ht="12.75">
      <c r="A5" s="7"/>
      <c r="B5" s="199"/>
      <c r="C5" s="207"/>
      <c r="D5" s="199"/>
      <c r="E5" s="187">
        <v>42413</v>
      </c>
      <c r="F5" s="188"/>
      <c r="G5" s="189"/>
      <c r="H5" s="187">
        <v>42448</v>
      </c>
      <c r="I5" s="188"/>
      <c r="J5" s="189"/>
      <c r="K5" s="187">
        <v>42504</v>
      </c>
      <c r="L5" s="188"/>
      <c r="M5" s="187">
        <v>42553</v>
      </c>
      <c r="N5" s="188"/>
      <c r="O5" s="189"/>
      <c r="P5" s="187">
        <v>42588</v>
      </c>
      <c r="Q5" s="188"/>
      <c r="R5" s="189"/>
      <c r="S5" s="187">
        <v>42623</v>
      </c>
      <c r="T5" s="188"/>
      <c r="U5" s="189"/>
      <c r="V5" s="187">
        <v>42637</v>
      </c>
      <c r="W5" s="188"/>
      <c r="X5" s="188"/>
      <c r="Y5" s="187">
        <v>42679</v>
      </c>
      <c r="Z5" s="188"/>
      <c r="AA5" s="189"/>
      <c r="AB5" s="191"/>
      <c r="AC5" s="202"/>
      <c r="AD5" s="202"/>
      <c r="AE5" s="58"/>
      <c r="AF5" s="210"/>
      <c r="AG5" s="205"/>
    </row>
    <row r="6" spans="1:33" s="12" customFormat="1" ht="30" customHeight="1">
      <c r="A6" s="1"/>
      <c r="B6" s="199"/>
      <c r="C6" s="208"/>
      <c r="D6" s="199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9" t="s">
        <v>1</v>
      </c>
      <c r="N6" s="10" t="s">
        <v>2</v>
      </c>
      <c r="O6" s="11" t="s">
        <v>3</v>
      </c>
      <c r="P6" s="9" t="s">
        <v>1</v>
      </c>
      <c r="Q6" s="10" t="s">
        <v>2</v>
      </c>
      <c r="R6" s="11" t="s">
        <v>3</v>
      </c>
      <c r="S6" s="10" t="s">
        <v>1</v>
      </c>
      <c r="T6" s="10" t="s">
        <v>2</v>
      </c>
      <c r="U6" s="10" t="s">
        <v>3</v>
      </c>
      <c r="V6" s="47" t="s">
        <v>1</v>
      </c>
      <c r="W6" s="137" t="s">
        <v>2</v>
      </c>
      <c r="X6" s="46" t="s">
        <v>3</v>
      </c>
      <c r="Y6" s="49" t="s">
        <v>1</v>
      </c>
      <c r="Z6" s="134" t="s">
        <v>2</v>
      </c>
      <c r="AA6" s="46" t="s">
        <v>3</v>
      </c>
      <c r="AB6" s="192"/>
      <c r="AC6" s="203"/>
      <c r="AD6" s="203"/>
      <c r="AE6" s="59" t="s">
        <v>53</v>
      </c>
      <c r="AF6" s="211"/>
      <c r="AG6" s="206"/>
    </row>
    <row r="7" spans="1:33" ht="12.75">
      <c r="A7" s="1">
        <v>1</v>
      </c>
      <c r="B7" s="13" t="s">
        <v>51</v>
      </c>
      <c r="C7" s="40" t="s">
        <v>70</v>
      </c>
      <c r="D7" s="14">
        <v>96</v>
      </c>
      <c r="E7" s="25">
        <v>32</v>
      </c>
      <c r="F7" s="26">
        <v>35</v>
      </c>
      <c r="G7" s="27">
        <v>35</v>
      </c>
      <c r="H7" s="25">
        <v>35</v>
      </c>
      <c r="I7" s="26">
        <v>26</v>
      </c>
      <c r="J7" s="27">
        <v>35</v>
      </c>
      <c r="K7" s="25">
        <v>29</v>
      </c>
      <c r="L7" s="26">
        <v>28</v>
      </c>
      <c r="M7" s="15">
        <v>32</v>
      </c>
      <c r="N7" s="16">
        <v>32</v>
      </c>
      <c r="O7" s="17">
        <v>32</v>
      </c>
      <c r="P7" s="25">
        <v>35</v>
      </c>
      <c r="Q7" s="26">
        <v>35</v>
      </c>
      <c r="R7" s="27">
        <v>35</v>
      </c>
      <c r="S7" s="55">
        <v>35</v>
      </c>
      <c r="T7" s="16">
        <v>24</v>
      </c>
      <c r="U7" s="16">
        <v>35</v>
      </c>
      <c r="V7" s="45">
        <v>60</v>
      </c>
      <c r="W7" s="138">
        <v>64</v>
      </c>
      <c r="X7" s="17">
        <v>64</v>
      </c>
      <c r="Y7" s="16">
        <v>60</v>
      </c>
      <c r="Z7" s="110">
        <v>58</v>
      </c>
      <c r="AA7" s="17">
        <v>56</v>
      </c>
      <c r="AB7" s="18">
        <f aca="true" t="shared" si="0" ref="AB7:AB40">SUM(E7:AA7)</f>
        <v>912</v>
      </c>
      <c r="AC7" s="19">
        <f aca="true" t="shared" si="1" ref="AC7:AC40">SMALL(E7:AA7,1)</f>
        <v>24</v>
      </c>
      <c r="AD7" s="19">
        <f aca="true" t="shared" si="2" ref="AD7:AD40">SMALL(E7:AA7,2)</f>
        <v>26</v>
      </c>
      <c r="AE7" s="19">
        <f aca="true" t="shared" si="3" ref="AE7:AE40">SMALL(E7:AA7,3)</f>
        <v>28</v>
      </c>
      <c r="AF7" s="19">
        <f aca="true" t="shared" si="4" ref="AF7:AF26">SUM(AC7:AE7)</f>
        <v>78</v>
      </c>
      <c r="AG7" s="20">
        <f aca="true" t="shared" si="5" ref="AG7:AG26">AB7-AF7</f>
        <v>834</v>
      </c>
    </row>
    <row r="8" spans="1:33" ht="12.75">
      <c r="A8" s="1">
        <v>2</v>
      </c>
      <c r="B8" s="13" t="s">
        <v>44</v>
      </c>
      <c r="C8" s="40" t="s">
        <v>196</v>
      </c>
      <c r="D8" s="14">
        <v>237</v>
      </c>
      <c r="E8" s="25">
        <v>35</v>
      </c>
      <c r="F8" s="26">
        <v>32</v>
      </c>
      <c r="G8" s="27">
        <v>32</v>
      </c>
      <c r="H8" s="25">
        <v>30</v>
      </c>
      <c r="I8" s="26">
        <v>35</v>
      </c>
      <c r="J8" s="27">
        <v>24</v>
      </c>
      <c r="K8" s="25">
        <v>30</v>
      </c>
      <c r="L8" s="26">
        <v>32</v>
      </c>
      <c r="M8" s="15">
        <v>35</v>
      </c>
      <c r="N8" s="16">
        <v>28</v>
      </c>
      <c r="O8" s="17">
        <v>28</v>
      </c>
      <c r="P8" s="48">
        <v>32</v>
      </c>
      <c r="Q8" s="26">
        <v>32</v>
      </c>
      <c r="R8" s="27">
        <v>32</v>
      </c>
      <c r="S8" s="143">
        <v>0</v>
      </c>
      <c r="T8" s="144">
        <v>0</v>
      </c>
      <c r="U8" s="130">
        <v>0</v>
      </c>
      <c r="V8" s="15">
        <v>70</v>
      </c>
      <c r="W8" s="139">
        <v>70</v>
      </c>
      <c r="X8" s="17">
        <v>70</v>
      </c>
      <c r="Y8" s="16">
        <v>58</v>
      </c>
      <c r="Z8" s="110">
        <v>54</v>
      </c>
      <c r="AA8" s="17">
        <v>58</v>
      </c>
      <c r="AB8" s="18">
        <f t="shared" si="0"/>
        <v>817</v>
      </c>
      <c r="AC8" s="19">
        <f t="shared" si="1"/>
        <v>0</v>
      </c>
      <c r="AD8" s="19">
        <f t="shared" si="2"/>
        <v>0</v>
      </c>
      <c r="AE8" s="19">
        <f t="shared" si="3"/>
        <v>0</v>
      </c>
      <c r="AF8" s="19">
        <f t="shared" si="4"/>
        <v>0</v>
      </c>
      <c r="AG8" s="20">
        <f t="shared" si="5"/>
        <v>817</v>
      </c>
    </row>
    <row r="9" spans="1:33" ht="12.75">
      <c r="A9" s="1">
        <v>3</v>
      </c>
      <c r="B9" s="13" t="s">
        <v>120</v>
      </c>
      <c r="C9" s="40" t="s">
        <v>121</v>
      </c>
      <c r="D9" s="14">
        <v>279</v>
      </c>
      <c r="E9" s="25">
        <v>29</v>
      </c>
      <c r="F9" s="26">
        <v>29</v>
      </c>
      <c r="G9" s="27">
        <v>29</v>
      </c>
      <c r="H9" s="25">
        <v>27</v>
      </c>
      <c r="I9" s="26">
        <v>29</v>
      </c>
      <c r="J9" s="27">
        <v>30</v>
      </c>
      <c r="K9" s="25">
        <v>27</v>
      </c>
      <c r="L9" s="26">
        <v>27</v>
      </c>
      <c r="M9" s="25">
        <v>26</v>
      </c>
      <c r="N9" s="26">
        <v>27</v>
      </c>
      <c r="O9" s="27">
        <v>26</v>
      </c>
      <c r="P9" s="48">
        <v>30</v>
      </c>
      <c r="Q9" s="26">
        <v>29</v>
      </c>
      <c r="R9" s="27">
        <v>29</v>
      </c>
      <c r="S9" s="48">
        <v>32</v>
      </c>
      <c r="T9" s="26">
        <v>35</v>
      </c>
      <c r="U9" s="27">
        <v>32</v>
      </c>
      <c r="V9" s="45">
        <v>64</v>
      </c>
      <c r="W9" s="139">
        <v>60</v>
      </c>
      <c r="X9" s="17">
        <v>60</v>
      </c>
      <c r="Y9" s="45">
        <v>64</v>
      </c>
      <c r="Z9" s="110">
        <v>64</v>
      </c>
      <c r="AA9" s="44">
        <v>64</v>
      </c>
      <c r="AB9" s="18">
        <f t="shared" si="0"/>
        <v>869</v>
      </c>
      <c r="AC9" s="19">
        <f t="shared" si="1"/>
        <v>26</v>
      </c>
      <c r="AD9" s="19">
        <f t="shared" si="2"/>
        <v>26</v>
      </c>
      <c r="AE9" s="19">
        <f t="shared" si="3"/>
        <v>27</v>
      </c>
      <c r="AF9" s="19">
        <f t="shared" si="4"/>
        <v>79</v>
      </c>
      <c r="AG9" s="20">
        <f t="shared" si="5"/>
        <v>790</v>
      </c>
    </row>
    <row r="10" spans="1:33" ht="12.75">
      <c r="A10" s="1">
        <v>4</v>
      </c>
      <c r="B10" s="13" t="s">
        <v>122</v>
      </c>
      <c r="C10" s="40" t="s">
        <v>123</v>
      </c>
      <c r="D10" s="14">
        <v>342</v>
      </c>
      <c r="E10" s="25">
        <v>27</v>
      </c>
      <c r="F10" s="26">
        <v>26</v>
      </c>
      <c r="G10" s="27">
        <v>25</v>
      </c>
      <c r="H10" s="25">
        <v>25</v>
      </c>
      <c r="I10" s="26">
        <v>27</v>
      </c>
      <c r="J10" s="27">
        <v>27</v>
      </c>
      <c r="K10" s="25">
        <v>25</v>
      </c>
      <c r="L10" s="26">
        <v>26</v>
      </c>
      <c r="M10" s="15">
        <v>24</v>
      </c>
      <c r="N10" s="16">
        <v>24</v>
      </c>
      <c r="O10" s="17">
        <v>24</v>
      </c>
      <c r="P10" s="25">
        <v>28</v>
      </c>
      <c r="Q10" s="26">
        <v>28</v>
      </c>
      <c r="R10" s="27">
        <v>28</v>
      </c>
      <c r="S10" s="25">
        <v>29</v>
      </c>
      <c r="T10" s="26">
        <v>30</v>
      </c>
      <c r="U10" s="27">
        <v>28</v>
      </c>
      <c r="V10" s="48">
        <v>54</v>
      </c>
      <c r="W10" s="26">
        <v>54</v>
      </c>
      <c r="X10" s="27">
        <v>46</v>
      </c>
      <c r="Y10" s="16">
        <v>46</v>
      </c>
      <c r="Z10" s="110">
        <v>56</v>
      </c>
      <c r="AA10" s="17">
        <v>54</v>
      </c>
      <c r="AB10" s="18">
        <f t="shared" si="0"/>
        <v>761</v>
      </c>
      <c r="AC10" s="19">
        <f t="shared" si="1"/>
        <v>24</v>
      </c>
      <c r="AD10" s="19">
        <f t="shared" si="2"/>
        <v>24</v>
      </c>
      <c r="AE10" s="19">
        <f t="shared" si="3"/>
        <v>24</v>
      </c>
      <c r="AF10" s="19">
        <f t="shared" si="4"/>
        <v>72</v>
      </c>
      <c r="AG10" s="20">
        <f t="shared" si="5"/>
        <v>689</v>
      </c>
    </row>
    <row r="11" spans="1:33" ht="12.75">
      <c r="A11" s="1">
        <v>5</v>
      </c>
      <c r="B11" s="13" t="s">
        <v>45</v>
      </c>
      <c r="C11" s="40" t="s">
        <v>46</v>
      </c>
      <c r="D11" s="14">
        <v>224</v>
      </c>
      <c r="E11" s="25">
        <v>28</v>
      </c>
      <c r="F11" s="26">
        <v>28</v>
      </c>
      <c r="G11" s="27">
        <v>27</v>
      </c>
      <c r="H11" s="25">
        <v>28</v>
      </c>
      <c r="I11" s="26">
        <v>30</v>
      </c>
      <c r="J11" s="27">
        <v>29</v>
      </c>
      <c r="K11" s="25">
        <v>32</v>
      </c>
      <c r="L11" s="26">
        <v>30</v>
      </c>
      <c r="M11" s="25">
        <v>25</v>
      </c>
      <c r="N11" s="26">
        <v>25</v>
      </c>
      <c r="O11" s="27">
        <v>25</v>
      </c>
      <c r="P11" s="15">
        <v>29</v>
      </c>
      <c r="Q11" s="16">
        <v>30</v>
      </c>
      <c r="R11" s="42">
        <v>30</v>
      </c>
      <c r="S11" s="143">
        <v>0</v>
      </c>
      <c r="T11" s="144">
        <v>0</v>
      </c>
      <c r="U11" s="130">
        <v>0</v>
      </c>
      <c r="V11" s="146">
        <v>0</v>
      </c>
      <c r="W11" s="178">
        <v>0</v>
      </c>
      <c r="X11" s="129">
        <v>0</v>
      </c>
      <c r="Y11" s="15">
        <v>56</v>
      </c>
      <c r="Z11" s="110">
        <v>60</v>
      </c>
      <c r="AA11" s="43">
        <v>60</v>
      </c>
      <c r="AB11" s="18">
        <f t="shared" si="0"/>
        <v>572</v>
      </c>
      <c r="AC11" s="19">
        <f t="shared" si="1"/>
        <v>0</v>
      </c>
      <c r="AD11" s="19">
        <f t="shared" si="2"/>
        <v>0</v>
      </c>
      <c r="AE11" s="19">
        <f t="shared" si="3"/>
        <v>0</v>
      </c>
      <c r="AF11" s="19">
        <f t="shared" si="4"/>
        <v>0</v>
      </c>
      <c r="AG11" s="20">
        <f t="shared" si="5"/>
        <v>572</v>
      </c>
    </row>
    <row r="12" spans="1:33" ht="12.75">
      <c r="A12" s="1">
        <v>6</v>
      </c>
      <c r="B12" s="13" t="s">
        <v>16</v>
      </c>
      <c r="C12" s="40" t="s">
        <v>196</v>
      </c>
      <c r="D12" s="14">
        <v>326</v>
      </c>
      <c r="E12" s="48">
        <v>30</v>
      </c>
      <c r="F12" s="26">
        <v>30</v>
      </c>
      <c r="G12" s="27">
        <v>30</v>
      </c>
      <c r="H12" s="25">
        <v>32</v>
      </c>
      <c r="I12" s="159" t="s">
        <v>158</v>
      </c>
      <c r="J12" s="32">
        <v>25</v>
      </c>
      <c r="K12" s="25">
        <v>35</v>
      </c>
      <c r="L12" s="26">
        <v>35</v>
      </c>
      <c r="M12" s="25">
        <v>28</v>
      </c>
      <c r="N12" s="26">
        <v>26</v>
      </c>
      <c r="O12" s="27">
        <v>27</v>
      </c>
      <c r="P12" s="143">
        <v>0</v>
      </c>
      <c r="Q12" s="144">
        <v>0</v>
      </c>
      <c r="R12" s="130">
        <v>0</v>
      </c>
      <c r="S12" s="143">
        <v>0</v>
      </c>
      <c r="T12" s="144">
        <v>0</v>
      </c>
      <c r="U12" s="130">
        <v>0</v>
      </c>
      <c r="V12" s="143">
        <v>0</v>
      </c>
      <c r="W12" s="144">
        <v>0</v>
      </c>
      <c r="X12" s="130">
        <v>0</v>
      </c>
      <c r="Y12" s="146">
        <v>0</v>
      </c>
      <c r="Z12" s="178">
        <v>0</v>
      </c>
      <c r="AA12" s="129">
        <v>0</v>
      </c>
      <c r="AB12" s="18">
        <f t="shared" si="0"/>
        <v>298</v>
      </c>
      <c r="AC12" s="19">
        <f t="shared" si="1"/>
        <v>0</v>
      </c>
      <c r="AD12" s="19">
        <f t="shared" si="2"/>
        <v>0</v>
      </c>
      <c r="AE12" s="19">
        <f t="shared" si="3"/>
        <v>0</v>
      </c>
      <c r="AF12" s="19">
        <f t="shared" si="4"/>
        <v>0</v>
      </c>
      <c r="AG12" s="20">
        <f t="shared" si="5"/>
        <v>298</v>
      </c>
    </row>
    <row r="13" spans="1:33" ht="12.75">
      <c r="A13" s="1">
        <v>7</v>
      </c>
      <c r="B13" s="13" t="s">
        <v>127</v>
      </c>
      <c r="C13" s="40" t="s">
        <v>128</v>
      </c>
      <c r="D13" s="14">
        <v>22</v>
      </c>
      <c r="E13" s="143">
        <v>0</v>
      </c>
      <c r="F13" s="144">
        <v>0</v>
      </c>
      <c r="G13" s="130">
        <v>0</v>
      </c>
      <c r="H13" s="143">
        <v>0</v>
      </c>
      <c r="I13" s="144">
        <v>0</v>
      </c>
      <c r="J13" s="130">
        <v>0</v>
      </c>
      <c r="K13" s="143">
        <v>0</v>
      </c>
      <c r="L13" s="144">
        <v>0</v>
      </c>
      <c r="M13" s="143">
        <v>0</v>
      </c>
      <c r="N13" s="144">
        <v>0</v>
      </c>
      <c r="O13" s="130">
        <v>0</v>
      </c>
      <c r="P13" s="143">
        <v>0</v>
      </c>
      <c r="Q13" s="144">
        <v>0</v>
      </c>
      <c r="R13" s="130">
        <v>0</v>
      </c>
      <c r="S13" s="25">
        <v>30</v>
      </c>
      <c r="T13" s="26">
        <v>29</v>
      </c>
      <c r="U13" s="32">
        <v>29</v>
      </c>
      <c r="V13" s="48">
        <v>58</v>
      </c>
      <c r="W13" s="26">
        <v>58</v>
      </c>
      <c r="X13" s="27">
        <v>56</v>
      </c>
      <c r="Y13" s="146">
        <v>0</v>
      </c>
      <c r="Z13" s="178">
        <v>0</v>
      </c>
      <c r="AA13" s="129">
        <v>0</v>
      </c>
      <c r="AB13" s="18">
        <f t="shared" si="0"/>
        <v>260</v>
      </c>
      <c r="AC13" s="19">
        <f t="shared" si="1"/>
        <v>0</v>
      </c>
      <c r="AD13" s="19">
        <f t="shared" si="2"/>
        <v>0</v>
      </c>
      <c r="AE13" s="19">
        <f t="shared" si="3"/>
        <v>0</v>
      </c>
      <c r="AF13" s="19">
        <f t="shared" si="4"/>
        <v>0</v>
      </c>
      <c r="AG13" s="20">
        <f t="shared" si="5"/>
        <v>260</v>
      </c>
    </row>
    <row r="14" spans="1:33" ht="12.75">
      <c r="A14" s="1">
        <v>8</v>
      </c>
      <c r="B14" s="13" t="s">
        <v>250</v>
      </c>
      <c r="C14" s="40" t="s">
        <v>324</v>
      </c>
      <c r="D14" s="14">
        <v>264</v>
      </c>
      <c r="E14" s="143">
        <v>0</v>
      </c>
      <c r="F14" s="144">
        <v>0</v>
      </c>
      <c r="G14" s="130">
        <v>0</v>
      </c>
      <c r="H14" s="143">
        <v>0</v>
      </c>
      <c r="I14" s="144">
        <v>0</v>
      </c>
      <c r="J14" s="130">
        <v>0</v>
      </c>
      <c r="K14" s="143">
        <v>0</v>
      </c>
      <c r="L14" s="144">
        <v>0</v>
      </c>
      <c r="M14" s="143">
        <v>0</v>
      </c>
      <c r="N14" s="144">
        <v>0</v>
      </c>
      <c r="O14" s="130">
        <v>0</v>
      </c>
      <c r="P14" s="146">
        <v>0</v>
      </c>
      <c r="Q14" s="147">
        <v>0</v>
      </c>
      <c r="R14" s="129">
        <v>0</v>
      </c>
      <c r="S14" s="25">
        <v>28</v>
      </c>
      <c r="T14" s="26">
        <v>24</v>
      </c>
      <c r="U14" s="32">
        <v>27</v>
      </c>
      <c r="V14" s="48">
        <v>56</v>
      </c>
      <c r="W14" s="26">
        <v>56</v>
      </c>
      <c r="X14" s="27">
        <v>58</v>
      </c>
      <c r="Y14" s="146">
        <v>0</v>
      </c>
      <c r="Z14" s="178">
        <v>0</v>
      </c>
      <c r="AA14" s="129">
        <v>0</v>
      </c>
      <c r="AB14" s="18">
        <f t="shared" si="0"/>
        <v>249</v>
      </c>
      <c r="AC14" s="19">
        <f t="shared" si="1"/>
        <v>0</v>
      </c>
      <c r="AD14" s="19">
        <f t="shared" si="2"/>
        <v>0</v>
      </c>
      <c r="AE14" s="19">
        <f t="shared" si="3"/>
        <v>0</v>
      </c>
      <c r="AF14" s="19">
        <f t="shared" si="4"/>
        <v>0</v>
      </c>
      <c r="AG14" s="20">
        <f t="shared" si="5"/>
        <v>249</v>
      </c>
    </row>
    <row r="15" spans="1:33" ht="12.75">
      <c r="A15" s="1">
        <v>9</v>
      </c>
      <c r="B15" s="13" t="s">
        <v>294</v>
      </c>
      <c r="C15" s="40" t="s">
        <v>295</v>
      </c>
      <c r="D15" s="14">
        <v>242</v>
      </c>
      <c r="E15" s="143">
        <v>0</v>
      </c>
      <c r="F15" s="144">
        <v>0</v>
      </c>
      <c r="G15" s="130">
        <v>0</v>
      </c>
      <c r="H15" s="143">
        <v>0</v>
      </c>
      <c r="I15" s="144">
        <v>0</v>
      </c>
      <c r="J15" s="130">
        <v>0</v>
      </c>
      <c r="K15" s="143">
        <v>0</v>
      </c>
      <c r="L15" s="144">
        <v>0</v>
      </c>
      <c r="M15" s="143">
        <v>0</v>
      </c>
      <c r="N15" s="144">
        <v>0</v>
      </c>
      <c r="O15" s="130">
        <v>0</v>
      </c>
      <c r="P15" s="143">
        <v>0</v>
      </c>
      <c r="Q15" s="144">
        <v>0</v>
      </c>
      <c r="R15" s="130">
        <v>0</v>
      </c>
      <c r="S15" s="143">
        <v>0</v>
      </c>
      <c r="T15" s="144">
        <v>0</v>
      </c>
      <c r="U15" s="130">
        <v>0</v>
      </c>
      <c r="V15" s="143">
        <v>0</v>
      </c>
      <c r="W15" s="144">
        <v>0</v>
      </c>
      <c r="X15" s="130">
        <v>0</v>
      </c>
      <c r="Y15" s="45">
        <v>70</v>
      </c>
      <c r="Z15" s="139">
        <v>70</v>
      </c>
      <c r="AA15" s="17">
        <v>70</v>
      </c>
      <c r="AB15" s="18">
        <f t="shared" si="0"/>
        <v>210</v>
      </c>
      <c r="AC15" s="19">
        <f t="shared" si="1"/>
        <v>0</v>
      </c>
      <c r="AD15" s="19">
        <f t="shared" si="2"/>
        <v>0</v>
      </c>
      <c r="AE15" s="19">
        <f t="shared" si="3"/>
        <v>0</v>
      </c>
      <c r="AF15" s="19">
        <f t="shared" si="4"/>
        <v>0</v>
      </c>
      <c r="AG15" s="20">
        <f t="shared" si="5"/>
        <v>210</v>
      </c>
    </row>
    <row r="16" spans="1:33" ht="12.75">
      <c r="A16" s="1">
        <v>10</v>
      </c>
      <c r="B16" s="13" t="s">
        <v>263</v>
      </c>
      <c r="C16" s="40" t="s">
        <v>264</v>
      </c>
      <c r="D16" s="14">
        <v>247</v>
      </c>
      <c r="E16" s="143">
        <v>0</v>
      </c>
      <c r="F16" s="144">
        <v>0</v>
      </c>
      <c r="G16" s="130">
        <v>0</v>
      </c>
      <c r="H16" s="25">
        <v>29</v>
      </c>
      <c r="I16" s="26">
        <v>32</v>
      </c>
      <c r="J16" s="27">
        <v>32</v>
      </c>
      <c r="K16" s="143">
        <v>0</v>
      </c>
      <c r="L16" s="144">
        <v>0</v>
      </c>
      <c r="M16" s="25">
        <v>30</v>
      </c>
      <c r="N16" s="26">
        <v>35</v>
      </c>
      <c r="O16" s="27">
        <v>35</v>
      </c>
      <c r="P16" s="143">
        <v>0</v>
      </c>
      <c r="Q16" s="144">
        <v>0</v>
      </c>
      <c r="R16" s="130">
        <v>0</v>
      </c>
      <c r="S16" s="143">
        <v>0</v>
      </c>
      <c r="T16" s="144">
        <v>0</v>
      </c>
      <c r="U16" s="130">
        <v>0</v>
      </c>
      <c r="V16" s="143">
        <v>0</v>
      </c>
      <c r="W16" s="144">
        <v>0</v>
      </c>
      <c r="X16" s="130">
        <v>0</v>
      </c>
      <c r="Y16" s="146">
        <v>0</v>
      </c>
      <c r="Z16" s="178">
        <v>0</v>
      </c>
      <c r="AA16" s="129">
        <v>0</v>
      </c>
      <c r="AB16" s="18">
        <f t="shared" si="0"/>
        <v>193</v>
      </c>
      <c r="AC16" s="19">
        <f t="shared" si="1"/>
        <v>0</v>
      </c>
      <c r="AD16" s="19">
        <f t="shared" si="2"/>
        <v>0</v>
      </c>
      <c r="AE16" s="19">
        <f t="shared" si="3"/>
        <v>0</v>
      </c>
      <c r="AF16" s="19">
        <f t="shared" si="4"/>
        <v>0</v>
      </c>
      <c r="AG16" s="20">
        <f t="shared" si="5"/>
        <v>193</v>
      </c>
    </row>
    <row r="17" spans="1:33" ht="12.75">
      <c r="A17" s="1">
        <v>11</v>
      </c>
      <c r="B17" s="13" t="s">
        <v>126</v>
      </c>
      <c r="C17" s="40" t="s">
        <v>199</v>
      </c>
      <c r="D17" s="14">
        <v>256</v>
      </c>
      <c r="E17" s="143">
        <v>0</v>
      </c>
      <c r="F17" s="144">
        <v>0</v>
      </c>
      <c r="G17" s="130">
        <v>0</v>
      </c>
      <c r="H17" s="25">
        <v>26</v>
      </c>
      <c r="I17" s="26">
        <v>28</v>
      </c>
      <c r="J17" s="27">
        <v>28</v>
      </c>
      <c r="K17" s="25">
        <v>28</v>
      </c>
      <c r="L17" s="26">
        <v>29</v>
      </c>
      <c r="M17" s="143">
        <v>0</v>
      </c>
      <c r="N17" s="144">
        <v>0</v>
      </c>
      <c r="O17" s="130">
        <v>0</v>
      </c>
      <c r="P17" s="143">
        <v>0</v>
      </c>
      <c r="Q17" s="144">
        <v>0</v>
      </c>
      <c r="R17" s="130">
        <v>0</v>
      </c>
      <c r="S17" s="143">
        <v>0</v>
      </c>
      <c r="T17" s="144">
        <v>0</v>
      </c>
      <c r="U17" s="130">
        <v>0</v>
      </c>
      <c r="V17" s="143">
        <v>0</v>
      </c>
      <c r="W17" s="144">
        <v>0</v>
      </c>
      <c r="X17" s="130">
        <v>0</v>
      </c>
      <c r="Y17" s="146">
        <v>0</v>
      </c>
      <c r="Z17" s="178">
        <v>0</v>
      </c>
      <c r="AA17" s="129">
        <v>0</v>
      </c>
      <c r="AB17" s="18">
        <f t="shared" si="0"/>
        <v>139</v>
      </c>
      <c r="AC17" s="19">
        <f t="shared" si="1"/>
        <v>0</v>
      </c>
      <c r="AD17" s="19">
        <f t="shared" si="2"/>
        <v>0</v>
      </c>
      <c r="AE17" s="19">
        <f t="shared" si="3"/>
        <v>0</v>
      </c>
      <c r="AF17" s="19">
        <f t="shared" si="4"/>
        <v>0</v>
      </c>
      <c r="AG17" s="20">
        <f t="shared" si="5"/>
        <v>139</v>
      </c>
    </row>
    <row r="18" spans="1:33" ht="12.75">
      <c r="A18" s="1">
        <v>12</v>
      </c>
      <c r="B18" s="13" t="s">
        <v>277</v>
      </c>
      <c r="C18" s="40" t="s">
        <v>278</v>
      </c>
      <c r="D18" s="14">
        <v>227</v>
      </c>
      <c r="E18" s="143">
        <v>0</v>
      </c>
      <c r="F18" s="144">
        <v>0</v>
      </c>
      <c r="G18" s="130">
        <v>0</v>
      </c>
      <c r="H18" s="143">
        <v>0</v>
      </c>
      <c r="I18" s="144">
        <v>0</v>
      </c>
      <c r="J18" s="130">
        <v>0</v>
      </c>
      <c r="K18" s="25">
        <v>23</v>
      </c>
      <c r="L18" s="26">
        <v>24</v>
      </c>
      <c r="M18" s="143">
        <v>0</v>
      </c>
      <c r="N18" s="144">
        <v>0</v>
      </c>
      <c r="O18" s="130">
        <v>0</v>
      </c>
      <c r="P18" s="25">
        <v>27</v>
      </c>
      <c r="Q18" s="26">
        <v>27</v>
      </c>
      <c r="R18" s="32">
        <v>27</v>
      </c>
      <c r="S18" s="143">
        <v>0</v>
      </c>
      <c r="T18" s="144">
        <v>0</v>
      </c>
      <c r="U18" s="130">
        <v>0</v>
      </c>
      <c r="V18" s="143">
        <v>0</v>
      </c>
      <c r="W18" s="144">
        <v>0</v>
      </c>
      <c r="X18" s="130">
        <v>0</v>
      </c>
      <c r="Y18" s="146">
        <v>0</v>
      </c>
      <c r="Z18" s="178">
        <v>0</v>
      </c>
      <c r="AA18" s="129">
        <v>0</v>
      </c>
      <c r="AB18" s="18">
        <f t="shared" si="0"/>
        <v>128</v>
      </c>
      <c r="AC18" s="19">
        <f t="shared" si="1"/>
        <v>0</v>
      </c>
      <c r="AD18" s="19">
        <f t="shared" si="2"/>
        <v>0</v>
      </c>
      <c r="AE18" s="19">
        <f t="shared" si="3"/>
        <v>0</v>
      </c>
      <c r="AF18" s="19">
        <f t="shared" si="4"/>
        <v>0</v>
      </c>
      <c r="AG18" s="20">
        <f t="shared" si="5"/>
        <v>128</v>
      </c>
    </row>
    <row r="19" spans="1:33" ht="12.75">
      <c r="A19" s="1">
        <v>13</v>
      </c>
      <c r="B19" s="13" t="s">
        <v>275</v>
      </c>
      <c r="C19" s="40" t="s">
        <v>276</v>
      </c>
      <c r="D19" s="14">
        <v>338</v>
      </c>
      <c r="E19" s="143">
        <v>0</v>
      </c>
      <c r="F19" s="144">
        <v>0</v>
      </c>
      <c r="G19" s="130">
        <v>0</v>
      </c>
      <c r="H19" s="143">
        <v>0</v>
      </c>
      <c r="I19" s="144">
        <v>0</v>
      </c>
      <c r="J19" s="130">
        <v>0</v>
      </c>
      <c r="K19" s="25">
        <v>26</v>
      </c>
      <c r="L19" s="26">
        <v>25</v>
      </c>
      <c r="M19" s="143">
        <v>0</v>
      </c>
      <c r="N19" s="144">
        <v>0</v>
      </c>
      <c r="O19" s="130">
        <v>0</v>
      </c>
      <c r="P19" s="25">
        <v>26</v>
      </c>
      <c r="Q19" s="26">
        <v>22</v>
      </c>
      <c r="R19" s="32">
        <v>26</v>
      </c>
      <c r="S19" s="143">
        <v>0</v>
      </c>
      <c r="T19" s="144">
        <v>0</v>
      </c>
      <c r="U19" s="130">
        <v>0</v>
      </c>
      <c r="V19" s="143">
        <v>0</v>
      </c>
      <c r="W19" s="144">
        <v>0</v>
      </c>
      <c r="X19" s="130">
        <v>0</v>
      </c>
      <c r="Y19" s="146">
        <v>0</v>
      </c>
      <c r="Z19" s="178">
        <v>0</v>
      </c>
      <c r="AA19" s="129">
        <v>0</v>
      </c>
      <c r="AB19" s="18">
        <f t="shared" si="0"/>
        <v>125</v>
      </c>
      <c r="AC19" s="19">
        <f t="shared" si="1"/>
        <v>0</v>
      </c>
      <c r="AD19" s="19">
        <f t="shared" si="2"/>
        <v>0</v>
      </c>
      <c r="AE19" s="19">
        <f t="shared" si="3"/>
        <v>0</v>
      </c>
      <c r="AF19" s="19">
        <f t="shared" si="4"/>
        <v>0</v>
      </c>
      <c r="AG19" s="20">
        <f t="shared" si="5"/>
        <v>125</v>
      </c>
    </row>
    <row r="20" spans="1:33" ht="12.75">
      <c r="A20" s="1">
        <v>14</v>
      </c>
      <c r="B20" s="172" t="s">
        <v>197</v>
      </c>
      <c r="C20" s="40" t="s">
        <v>198</v>
      </c>
      <c r="D20" s="82">
        <v>277</v>
      </c>
      <c r="E20" s="25">
        <v>25</v>
      </c>
      <c r="F20" s="26">
        <v>24</v>
      </c>
      <c r="G20" s="32">
        <v>24</v>
      </c>
      <c r="H20" s="143">
        <v>0</v>
      </c>
      <c r="I20" s="144">
        <v>0</v>
      </c>
      <c r="J20" s="130">
        <v>0</v>
      </c>
      <c r="K20" s="25">
        <v>24</v>
      </c>
      <c r="L20" s="26">
        <v>23</v>
      </c>
      <c r="M20" s="143">
        <v>0</v>
      </c>
      <c r="N20" s="144">
        <v>0</v>
      </c>
      <c r="O20" s="130">
        <v>0</v>
      </c>
      <c r="P20" s="143">
        <v>0</v>
      </c>
      <c r="Q20" s="144">
        <v>0</v>
      </c>
      <c r="R20" s="130">
        <v>0</v>
      </c>
      <c r="S20" s="143">
        <v>0</v>
      </c>
      <c r="T20" s="144">
        <v>0</v>
      </c>
      <c r="U20" s="130">
        <v>0</v>
      </c>
      <c r="V20" s="143">
        <v>0</v>
      </c>
      <c r="W20" s="144">
        <v>0</v>
      </c>
      <c r="X20" s="130">
        <v>0</v>
      </c>
      <c r="Y20" s="146">
        <v>0</v>
      </c>
      <c r="Z20" s="178">
        <v>0</v>
      </c>
      <c r="AA20" s="129">
        <v>0</v>
      </c>
      <c r="AB20" s="18">
        <f t="shared" si="0"/>
        <v>120</v>
      </c>
      <c r="AC20" s="19">
        <f t="shared" si="1"/>
        <v>0</v>
      </c>
      <c r="AD20" s="19">
        <f t="shared" si="2"/>
        <v>0</v>
      </c>
      <c r="AE20" s="19">
        <f t="shared" si="3"/>
        <v>0</v>
      </c>
      <c r="AF20" s="19">
        <f t="shared" si="4"/>
        <v>0</v>
      </c>
      <c r="AG20" s="20">
        <f t="shared" si="5"/>
        <v>120</v>
      </c>
    </row>
    <row r="21" spans="1:33" ht="12.75">
      <c r="A21" s="1">
        <v>15</v>
      </c>
      <c r="B21" s="86" t="s">
        <v>292</v>
      </c>
      <c r="C21" s="40" t="s">
        <v>293</v>
      </c>
      <c r="D21" s="82">
        <v>239</v>
      </c>
      <c r="E21" s="143">
        <v>0</v>
      </c>
      <c r="F21" s="144">
        <v>0</v>
      </c>
      <c r="G21" s="130">
        <v>0</v>
      </c>
      <c r="H21" s="143">
        <v>0</v>
      </c>
      <c r="I21" s="144">
        <v>0</v>
      </c>
      <c r="J21" s="130">
        <v>0</v>
      </c>
      <c r="K21" s="143">
        <v>0</v>
      </c>
      <c r="L21" s="144">
        <v>0</v>
      </c>
      <c r="M21" s="25">
        <v>29</v>
      </c>
      <c r="N21" s="26">
        <v>29</v>
      </c>
      <c r="O21" s="27">
        <v>29</v>
      </c>
      <c r="P21" s="143">
        <v>0</v>
      </c>
      <c r="Q21" s="144">
        <v>0</v>
      </c>
      <c r="R21" s="130">
        <v>0</v>
      </c>
      <c r="S21" s="143">
        <v>0</v>
      </c>
      <c r="T21" s="144">
        <v>0</v>
      </c>
      <c r="U21" s="130">
        <v>0</v>
      </c>
      <c r="V21" s="143">
        <v>0</v>
      </c>
      <c r="W21" s="144">
        <v>0</v>
      </c>
      <c r="X21" s="130">
        <v>0</v>
      </c>
      <c r="Y21" s="146">
        <v>0</v>
      </c>
      <c r="Z21" s="178">
        <v>0</v>
      </c>
      <c r="AA21" s="129">
        <v>0</v>
      </c>
      <c r="AB21" s="18">
        <f t="shared" si="0"/>
        <v>87</v>
      </c>
      <c r="AC21" s="19">
        <f t="shared" si="1"/>
        <v>0</v>
      </c>
      <c r="AD21" s="19">
        <f t="shared" si="2"/>
        <v>0</v>
      </c>
      <c r="AE21" s="19">
        <f t="shared" si="3"/>
        <v>0</v>
      </c>
      <c r="AF21" s="19">
        <f t="shared" si="4"/>
        <v>0</v>
      </c>
      <c r="AG21" s="20">
        <f t="shared" si="5"/>
        <v>87</v>
      </c>
    </row>
    <row r="22" spans="1:33" ht="12.75">
      <c r="A22" s="1">
        <v>16</v>
      </c>
      <c r="B22" s="86" t="s">
        <v>290</v>
      </c>
      <c r="C22" s="40" t="s">
        <v>291</v>
      </c>
      <c r="D22" s="82">
        <v>211</v>
      </c>
      <c r="E22" s="143">
        <v>0</v>
      </c>
      <c r="F22" s="144">
        <v>0</v>
      </c>
      <c r="G22" s="130">
        <v>0</v>
      </c>
      <c r="H22" s="143">
        <v>0</v>
      </c>
      <c r="I22" s="144">
        <v>0</v>
      </c>
      <c r="J22" s="130">
        <v>0</v>
      </c>
      <c r="K22" s="143">
        <v>0</v>
      </c>
      <c r="L22" s="144">
        <v>0</v>
      </c>
      <c r="M22" s="25">
        <v>27</v>
      </c>
      <c r="N22" s="26">
        <v>30</v>
      </c>
      <c r="O22" s="27">
        <v>30</v>
      </c>
      <c r="P22" s="143">
        <v>0</v>
      </c>
      <c r="Q22" s="144">
        <v>0</v>
      </c>
      <c r="R22" s="130">
        <v>0</v>
      </c>
      <c r="S22" s="143">
        <v>0</v>
      </c>
      <c r="T22" s="144">
        <v>0</v>
      </c>
      <c r="U22" s="130">
        <v>0</v>
      </c>
      <c r="V22" s="143">
        <v>0</v>
      </c>
      <c r="W22" s="144">
        <v>0</v>
      </c>
      <c r="X22" s="130">
        <v>0</v>
      </c>
      <c r="Y22" s="146">
        <v>0</v>
      </c>
      <c r="Z22" s="178">
        <v>0</v>
      </c>
      <c r="AA22" s="129">
        <v>0</v>
      </c>
      <c r="AB22" s="18">
        <f t="shared" si="0"/>
        <v>87</v>
      </c>
      <c r="AC22" s="19">
        <f t="shared" si="1"/>
        <v>0</v>
      </c>
      <c r="AD22" s="19">
        <f t="shared" si="2"/>
        <v>0</v>
      </c>
      <c r="AE22" s="19">
        <f t="shared" si="3"/>
        <v>0</v>
      </c>
      <c r="AF22" s="19">
        <f t="shared" si="4"/>
        <v>0</v>
      </c>
      <c r="AG22" s="20">
        <f t="shared" si="5"/>
        <v>87</v>
      </c>
    </row>
    <row r="23" spans="1:33" ht="12.75">
      <c r="A23" s="1">
        <v>17</v>
      </c>
      <c r="B23" s="13" t="s">
        <v>323</v>
      </c>
      <c r="C23" s="40" t="s">
        <v>91</v>
      </c>
      <c r="D23" s="14">
        <v>10</v>
      </c>
      <c r="E23" s="143">
        <v>0</v>
      </c>
      <c r="F23" s="144">
        <v>0</v>
      </c>
      <c r="G23" s="130">
        <v>0</v>
      </c>
      <c r="H23" s="143">
        <v>0</v>
      </c>
      <c r="I23" s="144">
        <v>0</v>
      </c>
      <c r="J23" s="130">
        <v>0</v>
      </c>
      <c r="K23" s="143">
        <v>0</v>
      </c>
      <c r="L23" s="144">
        <v>0</v>
      </c>
      <c r="M23" s="143">
        <v>0</v>
      </c>
      <c r="N23" s="144">
        <v>0</v>
      </c>
      <c r="O23" s="130">
        <v>0</v>
      </c>
      <c r="P23" s="143">
        <v>0</v>
      </c>
      <c r="Q23" s="144">
        <v>0</v>
      </c>
      <c r="R23" s="130">
        <v>0</v>
      </c>
      <c r="S23" s="25">
        <v>23</v>
      </c>
      <c r="T23" s="26">
        <v>32</v>
      </c>
      <c r="U23" s="32">
        <v>30</v>
      </c>
      <c r="V23" s="143">
        <v>0</v>
      </c>
      <c r="W23" s="144">
        <v>0</v>
      </c>
      <c r="X23" s="130">
        <v>0</v>
      </c>
      <c r="Y23" s="146">
        <v>0</v>
      </c>
      <c r="Z23" s="178">
        <v>0</v>
      </c>
      <c r="AA23" s="129">
        <v>0</v>
      </c>
      <c r="AB23" s="18">
        <f t="shared" si="0"/>
        <v>85</v>
      </c>
      <c r="AC23" s="19">
        <f t="shared" si="1"/>
        <v>0</v>
      </c>
      <c r="AD23" s="19">
        <f t="shared" si="2"/>
        <v>0</v>
      </c>
      <c r="AE23" s="19">
        <f t="shared" si="3"/>
        <v>0</v>
      </c>
      <c r="AF23" s="19">
        <f t="shared" si="4"/>
        <v>0</v>
      </c>
      <c r="AG23" s="20">
        <f t="shared" si="5"/>
        <v>85</v>
      </c>
    </row>
    <row r="24" spans="1:33" ht="12.75">
      <c r="A24" s="1">
        <v>18</v>
      </c>
      <c r="B24" s="13" t="s">
        <v>144</v>
      </c>
      <c r="C24" s="40" t="s">
        <v>145</v>
      </c>
      <c r="D24" s="14">
        <v>212</v>
      </c>
      <c r="E24" s="25">
        <v>24</v>
      </c>
      <c r="F24" s="26">
        <v>27</v>
      </c>
      <c r="G24" s="27">
        <v>28</v>
      </c>
      <c r="H24" s="143">
        <v>0</v>
      </c>
      <c r="I24" s="144">
        <v>0</v>
      </c>
      <c r="J24" s="130">
        <v>0</v>
      </c>
      <c r="K24" s="143">
        <v>0</v>
      </c>
      <c r="L24" s="144">
        <v>0</v>
      </c>
      <c r="M24" s="143">
        <v>0</v>
      </c>
      <c r="N24" s="144">
        <v>0</v>
      </c>
      <c r="O24" s="130">
        <v>0</v>
      </c>
      <c r="P24" s="143">
        <v>0</v>
      </c>
      <c r="Q24" s="144">
        <v>0</v>
      </c>
      <c r="R24" s="130">
        <v>0</v>
      </c>
      <c r="S24" s="143">
        <v>0</v>
      </c>
      <c r="T24" s="144">
        <v>0</v>
      </c>
      <c r="U24" s="130">
        <v>0</v>
      </c>
      <c r="V24" s="143">
        <v>0</v>
      </c>
      <c r="W24" s="144">
        <v>0</v>
      </c>
      <c r="X24" s="130">
        <v>0</v>
      </c>
      <c r="Y24" s="146">
        <v>0</v>
      </c>
      <c r="Z24" s="147">
        <v>0</v>
      </c>
      <c r="AA24" s="129">
        <v>0</v>
      </c>
      <c r="AB24" s="18">
        <f t="shared" si="0"/>
        <v>79</v>
      </c>
      <c r="AC24" s="19">
        <f t="shared" si="1"/>
        <v>0</v>
      </c>
      <c r="AD24" s="19">
        <f t="shared" si="2"/>
        <v>0</v>
      </c>
      <c r="AE24" s="19">
        <f t="shared" si="3"/>
        <v>0</v>
      </c>
      <c r="AF24" s="19">
        <f t="shared" si="4"/>
        <v>0</v>
      </c>
      <c r="AG24" s="20">
        <f t="shared" si="5"/>
        <v>79</v>
      </c>
    </row>
    <row r="25" spans="1:33" ht="12.75">
      <c r="A25" s="1">
        <v>19</v>
      </c>
      <c r="B25" s="13" t="s">
        <v>146</v>
      </c>
      <c r="C25" s="40" t="s">
        <v>147</v>
      </c>
      <c r="D25" s="14">
        <v>423</v>
      </c>
      <c r="E25" s="25">
        <v>26</v>
      </c>
      <c r="F25" s="26">
        <v>25</v>
      </c>
      <c r="G25" s="27">
        <v>26</v>
      </c>
      <c r="H25" s="143">
        <v>0</v>
      </c>
      <c r="I25" s="144">
        <v>0</v>
      </c>
      <c r="J25" s="130">
        <v>0</v>
      </c>
      <c r="K25" s="143">
        <v>0</v>
      </c>
      <c r="L25" s="144">
        <v>0</v>
      </c>
      <c r="M25" s="143">
        <v>0</v>
      </c>
      <c r="N25" s="144">
        <v>0</v>
      </c>
      <c r="O25" s="130">
        <v>0</v>
      </c>
      <c r="P25" s="143">
        <v>0</v>
      </c>
      <c r="Q25" s="144">
        <v>0</v>
      </c>
      <c r="R25" s="130">
        <v>0</v>
      </c>
      <c r="S25" s="143">
        <v>0</v>
      </c>
      <c r="T25" s="144">
        <v>0</v>
      </c>
      <c r="U25" s="130">
        <v>0</v>
      </c>
      <c r="V25" s="143">
        <v>0</v>
      </c>
      <c r="W25" s="144">
        <v>0</v>
      </c>
      <c r="X25" s="130">
        <v>0</v>
      </c>
      <c r="Y25" s="146">
        <v>0</v>
      </c>
      <c r="Z25" s="178">
        <v>0</v>
      </c>
      <c r="AA25" s="129">
        <v>0</v>
      </c>
      <c r="AB25" s="18">
        <f t="shared" si="0"/>
        <v>77</v>
      </c>
      <c r="AC25" s="19">
        <f t="shared" si="1"/>
        <v>0</v>
      </c>
      <c r="AD25" s="19">
        <f t="shared" si="2"/>
        <v>0</v>
      </c>
      <c r="AE25" s="19">
        <f t="shared" si="3"/>
        <v>0</v>
      </c>
      <c r="AF25" s="19">
        <f t="shared" si="4"/>
        <v>0</v>
      </c>
      <c r="AG25" s="20">
        <f t="shared" si="5"/>
        <v>77</v>
      </c>
    </row>
    <row r="26" spans="1:33" ht="12.75">
      <c r="A26" s="1">
        <v>20</v>
      </c>
      <c r="B26" s="13" t="s">
        <v>177</v>
      </c>
      <c r="C26" s="40" t="s">
        <v>178</v>
      </c>
      <c r="D26" s="14">
        <v>269</v>
      </c>
      <c r="E26" s="143">
        <v>0</v>
      </c>
      <c r="F26" s="144">
        <v>0</v>
      </c>
      <c r="G26" s="130">
        <v>0</v>
      </c>
      <c r="H26" s="25">
        <v>24</v>
      </c>
      <c r="I26" s="26">
        <v>25</v>
      </c>
      <c r="J26" s="27">
        <v>26</v>
      </c>
      <c r="K26" s="143">
        <v>0</v>
      </c>
      <c r="L26" s="144">
        <v>0</v>
      </c>
      <c r="M26" s="143">
        <v>0</v>
      </c>
      <c r="N26" s="144">
        <v>0</v>
      </c>
      <c r="O26" s="130">
        <v>0</v>
      </c>
      <c r="P26" s="143">
        <v>0</v>
      </c>
      <c r="Q26" s="144">
        <v>0</v>
      </c>
      <c r="R26" s="130">
        <v>0</v>
      </c>
      <c r="S26" s="143">
        <v>0</v>
      </c>
      <c r="T26" s="144">
        <v>0</v>
      </c>
      <c r="U26" s="130">
        <v>0</v>
      </c>
      <c r="V26" s="143">
        <v>0</v>
      </c>
      <c r="W26" s="144">
        <v>0</v>
      </c>
      <c r="X26" s="130">
        <v>0</v>
      </c>
      <c r="Y26" s="146">
        <v>0</v>
      </c>
      <c r="Z26" s="178">
        <v>0</v>
      </c>
      <c r="AA26" s="129">
        <v>0</v>
      </c>
      <c r="AB26" s="18">
        <f t="shared" si="0"/>
        <v>75</v>
      </c>
      <c r="AC26" s="19">
        <f t="shared" si="1"/>
        <v>0</v>
      </c>
      <c r="AD26" s="19">
        <f t="shared" si="2"/>
        <v>0</v>
      </c>
      <c r="AE26" s="19">
        <f t="shared" si="3"/>
        <v>0</v>
      </c>
      <c r="AF26" s="19">
        <f t="shared" si="4"/>
        <v>0</v>
      </c>
      <c r="AG26" s="20">
        <f t="shared" si="5"/>
        <v>75</v>
      </c>
    </row>
    <row r="27" spans="1:33" ht="12.75" hidden="1">
      <c r="A27" s="1">
        <v>4</v>
      </c>
      <c r="B27" s="13"/>
      <c r="C27" s="40"/>
      <c r="D27" s="14"/>
      <c r="E27" s="25"/>
      <c r="F27" s="26"/>
      <c r="G27" s="27"/>
      <c r="H27" s="25"/>
      <c r="I27" s="26"/>
      <c r="J27" s="27"/>
      <c r="K27" s="48"/>
      <c r="L27" s="26"/>
      <c r="M27" s="15"/>
      <c r="N27" s="68"/>
      <c r="O27" s="17"/>
      <c r="P27" s="48"/>
      <c r="Q27" s="26"/>
      <c r="R27" s="27"/>
      <c r="S27" s="48"/>
      <c r="T27" s="26"/>
      <c r="U27" s="27"/>
      <c r="V27" s="43"/>
      <c r="W27" s="44"/>
      <c r="X27" s="44"/>
      <c r="Y27" s="16"/>
      <c r="Z27" s="68"/>
      <c r="AA27" s="67"/>
      <c r="AB27" s="18">
        <f t="shared" si="0"/>
        <v>0</v>
      </c>
      <c r="AC27" s="19" t="e">
        <f t="shared" si="1"/>
        <v>#NUM!</v>
      </c>
      <c r="AD27" s="19" t="e">
        <f t="shared" si="2"/>
        <v>#NUM!</v>
      </c>
      <c r="AE27" s="19" t="e">
        <f t="shared" si="3"/>
        <v>#NUM!</v>
      </c>
      <c r="AF27" s="19" t="e">
        <f aca="true" t="shared" si="6" ref="AF27:AF40">SUM(AC27:AE27)</f>
        <v>#NUM!</v>
      </c>
      <c r="AG27" s="20" t="e">
        <f aca="true" t="shared" si="7" ref="AG27:AG44">AB27-AF27</f>
        <v>#NUM!</v>
      </c>
    </row>
    <row r="28" spans="1:33" ht="12.75" hidden="1">
      <c r="A28" s="1">
        <v>5</v>
      </c>
      <c r="B28" s="13"/>
      <c r="C28" s="40"/>
      <c r="D28" s="14"/>
      <c r="E28" s="48"/>
      <c r="F28" s="26"/>
      <c r="G28" s="27"/>
      <c r="H28" s="48"/>
      <c r="I28" s="26"/>
      <c r="J28" s="27"/>
      <c r="K28" s="25"/>
      <c r="L28" s="26"/>
      <c r="M28" s="45"/>
      <c r="N28" s="68"/>
      <c r="O28" s="17"/>
      <c r="P28" s="48"/>
      <c r="Q28" s="26"/>
      <c r="R28" s="27"/>
      <c r="S28" s="48"/>
      <c r="T28" s="26"/>
      <c r="U28" s="27"/>
      <c r="V28" s="44"/>
      <c r="W28" s="44"/>
      <c r="X28" s="44"/>
      <c r="Y28" s="16"/>
      <c r="Z28" s="68"/>
      <c r="AA28" s="67"/>
      <c r="AB28" s="18">
        <f t="shared" si="0"/>
        <v>0</v>
      </c>
      <c r="AC28" s="19" t="e">
        <f t="shared" si="1"/>
        <v>#NUM!</v>
      </c>
      <c r="AD28" s="19" t="e">
        <f t="shared" si="2"/>
        <v>#NUM!</v>
      </c>
      <c r="AE28" s="19" t="e">
        <f t="shared" si="3"/>
        <v>#NUM!</v>
      </c>
      <c r="AF28" s="19" t="e">
        <f t="shared" si="6"/>
        <v>#NUM!</v>
      </c>
      <c r="AG28" s="20" t="e">
        <f t="shared" si="7"/>
        <v>#NUM!</v>
      </c>
    </row>
    <row r="29" spans="1:33" ht="12.75" hidden="1">
      <c r="A29" s="1">
        <v>6</v>
      </c>
      <c r="B29" s="13"/>
      <c r="C29" s="40"/>
      <c r="D29" s="14"/>
      <c r="E29" s="25"/>
      <c r="F29" s="26"/>
      <c r="G29" s="27"/>
      <c r="H29" s="25"/>
      <c r="I29" s="26"/>
      <c r="J29" s="27"/>
      <c r="K29" s="25"/>
      <c r="L29" s="26"/>
      <c r="M29" s="15"/>
      <c r="N29" s="68"/>
      <c r="O29" s="17"/>
      <c r="P29" s="15"/>
      <c r="Q29" s="68"/>
      <c r="R29" s="17"/>
      <c r="S29" s="55"/>
      <c r="T29" s="69"/>
      <c r="U29" s="55"/>
      <c r="V29" s="43"/>
      <c r="W29" s="44"/>
      <c r="X29" s="44"/>
      <c r="Y29" s="16"/>
      <c r="Z29" s="68"/>
      <c r="AA29" s="67"/>
      <c r="AB29" s="18">
        <f t="shared" si="0"/>
        <v>0</v>
      </c>
      <c r="AC29" s="19" t="e">
        <f t="shared" si="1"/>
        <v>#NUM!</v>
      </c>
      <c r="AD29" s="19" t="e">
        <f t="shared" si="2"/>
        <v>#NUM!</v>
      </c>
      <c r="AE29" s="19" t="e">
        <f t="shared" si="3"/>
        <v>#NUM!</v>
      </c>
      <c r="AF29" s="19" t="e">
        <f t="shared" si="6"/>
        <v>#NUM!</v>
      </c>
      <c r="AG29" s="20" t="e">
        <f t="shared" si="7"/>
        <v>#NUM!</v>
      </c>
    </row>
    <row r="30" spans="1:33" ht="12.75" hidden="1">
      <c r="A30" s="1">
        <v>7</v>
      </c>
      <c r="B30" s="13"/>
      <c r="C30" s="40"/>
      <c r="D30" s="14"/>
      <c r="E30" s="25"/>
      <c r="F30" s="26"/>
      <c r="G30" s="27"/>
      <c r="H30" s="25"/>
      <c r="I30" s="26"/>
      <c r="J30" s="27"/>
      <c r="K30" s="25"/>
      <c r="L30" s="26"/>
      <c r="M30" s="15"/>
      <c r="N30" s="68"/>
      <c r="O30" s="17"/>
      <c r="P30" s="15"/>
      <c r="Q30" s="68"/>
      <c r="R30" s="17"/>
      <c r="S30" s="25"/>
      <c r="T30" s="26"/>
      <c r="U30" s="27"/>
      <c r="V30" s="43"/>
      <c r="W30" s="44"/>
      <c r="X30" s="44"/>
      <c r="Y30" s="16"/>
      <c r="Z30" s="68"/>
      <c r="AA30" s="67"/>
      <c r="AB30" s="18">
        <f t="shared" si="0"/>
        <v>0</v>
      </c>
      <c r="AC30" s="19" t="e">
        <f t="shared" si="1"/>
        <v>#NUM!</v>
      </c>
      <c r="AD30" s="19" t="e">
        <f t="shared" si="2"/>
        <v>#NUM!</v>
      </c>
      <c r="AE30" s="19" t="e">
        <f t="shared" si="3"/>
        <v>#NUM!</v>
      </c>
      <c r="AF30" s="19" t="e">
        <f t="shared" si="6"/>
        <v>#NUM!</v>
      </c>
      <c r="AG30" s="20" t="e">
        <f t="shared" si="7"/>
        <v>#NUM!</v>
      </c>
    </row>
    <row r="31" spans="1:33" ht="12.75" hidden="1">
      <c r="A31" s="1">
        <v>8</v>
      </c>
      <c r="B31" s="13"/>
      <c r="C31" s="40"/>
      <c r="D31" s="14"/>
      <c r="E31" s="25"/>
      <c r="F31" s="26"/>
      <c r="G31" s="32"/>
      <c r="H31" s="25"/>
      <c r="I31" s="26"/>
      <c r="J31" s="32"/>
      <c r="K31" s="25"/>
      <c r="L31" s="26"/>
      <c r="M31" s="25"/>
      <c r="N31" s="26"/>
      <c r="O31" s="32"/>
      <c r="P31" s="25"/>
      <c r="Q31" s="26"/>
      <c r="R31" s="27"/>
      <c r="S31" s="55"/>
      <c r="T31" s="68"/>
      <c r="U31" s="16"/>
      <c r="V31" s="43"/>
      <c r="W31" s="43"/>
      <c r="X31" s="43"/>
      <c r="Y31" s="16"/>
      <c r="Z31" s="68"/>
      <c r="AA31" s="67"/>
      <c r="AB31" s="18">
        <f t="shared" si="0"/>
        <v>0</v>
      </c>
      <c r="AC31" s="19" t="e">
        <f t="shared" si="1"/>
        <v>#NUM!</v>
      </c>
      <c r="AD31" s="19" t="e">
        <f t="shared" si="2"/>
        <v>#NUM!</v>
      </c>
      <c r="AE31" s="19" t="e">
        <f t="shared" si="3"/>
        <v>#NUM!</v>
      </c>
      <c r="AF31" s="19" t="e">
        <f t="shared" si="6"/>
        <v>#NUM!</v>
      </c>
      <c r="AG31" s="20" t="e">
        <f t="shared" si="7"/>
        <v>#NUM!</v>
      </c>
    </row>
    <row r="32" spans="1:33" ht="12.75" hidden="1">
      <c r="A32" s="1">
        <v>9</v>
      </c>
      <c r="B32" s="13"/>
      <c r="C32" s="40"/>
      <c r="D32" s="14"/>
      <c r="E32" s="25"/>
      <c r="F32" s="26"/>
      <c r="G32" s="27"/>
      <c r="H32" s="48"/>
      <c r="I32" s="26"/>
      <c r="J32" s="27"/>
      <c r="K32" s="25"/>
      <c r="L32" s="26"/>
      <c r="M32" s="48"/>
      <c r="N32" s="26"/>
      <c r="O32" s="27"/>
      <c r="P32" s="45"/>
      <c r="Q32" s="68"/>
      <c r="R32" s="17"/>
      <c r="S32" s="48"/>
      <c r="T32" s="26"/>
      <c r="U32" s="27"/>
      <c r="V32" s="44"/>
      <c r="W32" s="44"/>
      <c r="X32" s="44"/>
      <c r="Y32" s="16"/>
      <c r="Z32" s="68"/>
      <c r="AA32" s="67"/>
      <c r="AB32" s="18">
        <f t="shared" si="0"/>
        <v>0</v>
      </c>
      <c r="AC32" s="19" t="e">
        <f t="shared" si="1"/>
        <v>#NUM!</v>
      </c>
      <c r="AD32" s="19" t="e">
        <f t="shared" si="2"/>
        <v>#NUM!</v>
      </c>
      <c r="AE32" s="19" t="e">
        <f t="shared" si="3"/>
        <v>#NUM!</v>
      </c>
      <c r="AF32" s="19" t="e">
        <f t="shared" si="6"/>
        <v>#NUM!</v>
      </c>
      <c r="AG32" s="20" t="e">
        <f t="shared" si="7"/>
        <v>#NUM!</v>
      </c>
    </row>
    <row r="33" spans="1:33" ht="12.75" hidden="1">
      <c r="A33" s="1">
        <v>10</v>
      </c>
      <c r="B33" s="13"/>
      <c r="C33" s="40"/>
      <c r="D33" s="14"/>
      <c r="E33" s="25"/>
      <c r="F33" s="26"/>
      <c r="G33" s="27"/>
      <c r="H33" s="25"/>
      <c r="I33" s="26"/>
      <c r="J33" s="27"/>
      <c r="K33" s="25"/>
      <c r="L33" s="26"/>
      <c r="M33" s="25"/>
      <c r="N33" s="26"/>
      <c r="O33" s="27"/>
      <c r="P33" s="15"/>
      <c r="Q33" s="68"/>
      <c r="R33" s="42"/>
      <c r="S33" s="16"/>
      <c r="T33" s="68"/>
      <c r="U33" s="16"/>
      <c r="V33" s="44"/>
      <c r="W33" s="44"/>
      <c r="X33" s="44"/>
      <c r="Y33" s="16"/>
      <c r="Z33" s="68"/>
      <c r="AA33" s="67"/>
      <c r="AB33" s="18">
        <f t="shared" si="0"/>
        <v>0</v>
      </c>
      <c r="AC33" s="19" t="e">
        <f t="shared" si="1"/>
        <v>#NUM!</v>
      </c>
      <c r="AD33" s="19" t="e">
        <f t="shared" si="2"/>
        <v>#NUM!</v>
      </c>
      <c r="AE33" s="19" t="e">
        <f t="shared" si="3"/>
        <v>#NUM!</v>
      </c>
      <c r="AF33" s="19" t="e">
        <f t="shared" si="6"/>
        <v>#NUM!</v>
      </c>
      <c r="AG33" s="20" t="e">
        <f t="shared" si="7"/>
        <v>#NUM!</v>
      </c>
    </row>
    <row r="34" spans="1:33" ht="12.75" hidden="1">
      <c r="A34" s="1">
        <v>11</v>
      </c>
      <c r="B34" s="13"/>
      <c r="C34" s="40"/>
      <c r="D34" s="14"/>
      <c r="E34" s="25"/>
      <c r="F34" s="26"/>
      <c r="G34" s="32"/>
      <c r="H34" s="48"/>
      <c r="I34" s="26"/>
      <c r="J34" s="27"/>
      <c r="K34" s="25"/>
      <c r="L34" s="26"/>
      <c r="M34" s="25"/>
      <c r="N34" s="26"/>
      <c r="O34" s="27"/>
      <c r="P34" s="25"/>
      <c r="Q34" s="26"/>
      <c r="R34" s="27"/>
      <c r="S34" s="25"/>
      <c r="T34" s="26"/>
      <c r="U34" s="27"/>
      <c r="V34" s="43"/>
      <c r="W34" s="43"/>
      <c r="X34" s="43"/>
      <c r="Y34" s="16"/>
      <c r="Z34" s="68"/>
      <c r="AA34" s="67"/>
      <c r="AB34" s="18">
        <f t="shared" si="0"/>
        <v>0</v>
      </c>
      <c r="AC34" s="19" t="e">
        <f t="shared" si="1"/>
        <v>#NUM!</v>
      </c>
      <c r="AD34" s="19" t="e">
        <f t="shared" si="2"/>
        <v>#NUM!</v>
      </c>
      <c r="AE34" s="19" t="e">
        <f t="shared" si="3"/>
        <v>#NUM!</v>
      </c>
      <c r="AF34" s="19" t="e">
        <f t="shared" si="6"/>
        <v>#NUM!</v>
      </c>
      <c r="AG34" s="20" t="e">
        <f t="shared" si="7"/>
        <v>#NUM!</v>
      </c>
    </row>
    <row r="35" spans="1:33" ht="12.75" hidden="1">
      <c r="A35" s="1">
        <v>12</v>
      </c>
      <c r="B35" s="13"/>
      <c r="C35" s="40"/>
      <c r="D35" s="14"/>
      <c r="E35" s="25"/>
      <c r="F35" s="26"/>
      <c r="G35" s="32"/>
      <c r="H35" s="25"/>
      <c r="I35" s="26"/>
      <c r="J35" s="27"/>
      <c r="K35" s="25"/>
      <c r="L35" s="26"/>
      <c r="M35" s="25"/>
      <c r="N35" s="26"/>
      <c r="O35" s="27"/>
      <c r="P35" s="25"/>
      <c r="Q35" s="26"/>
      <c r="R35" s="27"/>
      <c r="S35" s="25"/>
      <c r="T35" s="26"/>
      <c r="U35" s="27"/>
      <c r="V35" s="44"/>
      <c r="W35" s="44"/>
      <c r="X35" s="44"/>
      <c r="Y35" s="16"/>
      <c r="Z35" s="68"/>
      <c r="AA35" s="67"/>
      <c r="AB35" s="18">
        <f t="shared" si="0"/>
        <v>0</v>
      </c>
      <c r="AC35" s="19" t="e">
        <f t="shared" si="1"/>
        <v>#NUM!</v>
      </c>
      <c r="AD35" s="19" t="e">
        <f t="shared" si="2"/>
        <v>#NUM!</v>
      </c>
      <c r="AE35" s="19" t="e">
        <f t="shared" si="3"/>
        <v>#NUM!</v>
      </c>
      <c r="AF35" s="19" t="e">
        <f t="shared" si="6"/>
        <v>#NUM!</v>
      </c>
      <c r="AG35" s="20" t="e">
        <f t="shared" si="7"/>
        <v>#NUM!</v>
      </c>
    </row>
    <row r="36" spans="1:33" ht="12.75" hidden="1">
      <c r="A36" s="1">
        <v>13</v>
      </c>
      <c r="B36" s="13"/>
      <c r="C36" s="40"/>
      <c r="D36" s="14"/>
      <c r="E36" s="25"/>
      <c r="F36" s="26"/>
      <c r="G36" s="27"/>
      <c r="H36" s="25"/>
      <c r="I36" s="26"/>
      <c r="J36" s="27"/>
      <c r="K36" s="25"/>
      <c r="L36" s="26"/>
      <c r="M36" s="25"/>
      <c r="N36" s="26"/>
      <c r="O36" s="27"/>
      <c r="P36" s="25"/>
      <c r="Q36" s="26"/>
      <c r="R36" s="27"/>
      <c r="S36" s="25"/>
      <c r="T36" s="26"/>
      <c r="U36" s="27"/>
      <c r="V36" s="43"/>
      <c r="W36" s="43"/>
      <c r="X36" s="43"/>
      <c r="Y36" s="16"/>
      <c r="Z36" s="68"/>
      <c r="AA36" s="67"/>
      <c r="AB36" s="18">
        <f t="shared" si="0"/>
        <v>0</v>
      </c>
      <c r="AC36" s="19" t="e">
        <f t="shared" si="1"/>
        <v>#NUM!</v>
      </c>
      <c r="AD36" s="19" t="e">
        <f t="shared" si="2"/>
        <v>#NUM!</v>
      </c>
      <c r="AE36" s="19" t="e">
        <f t="shared" si="3"/>
        <v>#NUM!</v>
      </c>
      <c r="AF36" s="19" t="e">
        <f t="shared" si="6"/>
        <v>#NUM!</v>
      </c>
      <c r="AG36" s="20" t="e">
        <f t="shared" si="7"/>
        <v>#NUM!</v>
      </c>
    </row>
    <row r="37" spans="1:33" ht="12.75" hidden="1">
      <c r="A37" s="1">
        <v>14</v>
      </c>
      <c r="B37" s="13"/>
      <c r="C37" s="40"/>
      <c r="D37" s="14"/>
      <c r="E37" s="25"/>
      <c r="F37" s="28"/>
      <c r="G37" s="32"/>
      <c r="H37" s="25"/>
      <c r="I37" s="28"/>
      <c r="J37" s="32"/>
      <c r="K37" s="25"/>
      <c r="L37" s="28"/>
      <c r="M37" s="25"/>
      <c r="N37" s="28"/>
      <c r="O37" s="32"/>
      <c r="P37" s="25"/>
      <c r="Q37" s="28"/>
      <c r="R37" s="32"/>
      <c r="S37" s="25"/>
      <c r="T37" s="28"/>
      <c r="U37" s="32"/>
      <c r="V37" s="43"/>
      <c r="W37" s="44"/>
      <c r="X37" s="44"/>
      <c r="Y37" s="16"/>
      <c r="Z37" s="68"/>
      <c r="AA37" s="67"/>
      <c r="AB37" s="18">
        <f t="shared" si="0"/>
        <v>0</v>
      </c>
      <c r="AC37" s="19" t="e">
        <f t="shared" si="1"/>
        <v>#NUM!</v>
      </c>
      <c r="AD37" s="19" t="e">
        <f t="shared" si="2"/>
        <v>#NUM!</v>
      </c>
      <c r="AE37" s="19" t="e">
        <f t="shared" si="3"/>
        <v>#NUM!</v>
      </c>
      <c r="AF37" s="19" t="e">
        <f t="shared" si="6"/>
        <v>#NUM!</v>
      </c>
      <c r="AG37" s="20" t="e">
        <f t="shared" si="7"/>
        <v>#NUM!</v>
      </c>
    </row>
    <row r="38" spans="1:33" ht="12.75" hidden="1">
      <c r="A38" s="1">
        <v>15</v>
      </c>
      <c r="B38" s="13"/>
      <c r="C38" s="40"/>
      <c r="D38" s="14"/>
      <c r="E38" s="25"/>
      <c r="F38" s="26"/>
      <c r="G38" s="27"/>
      <c r="H38" s="48"/>
      <c r="I38" s="26"/>
      <c r="J38" s="27"/>
      <c r="K38" s="25"/>
      <c r="L38" s="26"/>
      <c r="M38" s="25"/>
      <c r="N38" s="26"/>
      <c r="O38" s="27"/>
      <c r="P38" s="25"/>
      <c r="Q38" s="26"/>
      <c r="R38" s="27"/>
      <c r="S38" s="25"/>
      <c r="T38" s="26"/>
      <c r="U38" s="27"/>
      <c r="V38" s="43"/>
      <c r="W38" s="43"/>
      <c r="X38" s="43"/>
      <c r="Y38" s="16"/>
      <c r="Z38" s="68"/>
      <c r="AA38" s="67"/>
      <c r="AB38" s="18">
        <f t="shared" si="0"/>
        <v>0</v>
      </c>
      <c r="AC38" s="19" t="e">
        <f t="shared" si="1"/>
        <v>#NUM!</v>
      </c>
      <c r="AD38" s="19" t="e">
        <f t="shared" si="2"/>
        <v>#NUM!</v>
      </c>
      <c r="AE38" s="19" t="e">
        <f t="shared" si="3"/>
        <v>#NUM!</v>
      </c>
      <c r="AF38" s="19" t="e">
        <f t="shared" si="6"/>
        <v>#NUM!</v>
      </c>
      <c r="AG38" s="20" t="e">
        <f t="shared" si="7"/>
        <v>#NUM!</v>
      </c>
    </row>
    <row r="39" spans="1:33" ht="12.75" hidden="1">
      <c r="A39" s="1">
        <v>16</v>
      </c>
      <c r="B39" s="13"/>
      <c r="C39" s="40"/>
      <c r="D39" s="14"/>
      <c r="E39" s="48"/>
      <c r="F39" s="26"/>
      <c r="G39" s="27"/>
      <c r="H39" s="25"/>
      <c r="I39" s="26"/>
      <c r="J39" s="27"/>
      <c r="K39" s="25"/>
      <c r="L39" s="26"/>
      <c r="M39" s="25"/>
      <c r="N39" s="26"/>
      <c r="O39" s="27"/>
      <c r="P39" s="25"/>
      <c r="Q39" s="26"/>
      <c r="R39" s="27"/>
      <c r="S39" s="25"/>
      <c r="T39" s="26"/>
      <c r="U39" s="27"/>
      <c r="V39" s="43"/>
      <c r="W39" s="43"/>
      <c r="X39" s="43"/>
      <c r="Y39" s="16"/>
      <c r="Z39" s="68"/>
      <c r="AA39" s="67"/>
      <c r="AB39" s="18">
        <f t="shared" si="0"/>
        <v>0</v>
      </c>
      <c r="AC39" s="19" t="e">
        <f t="shared" si="1"/>
        <v>#NUM!</v>
      </c>
      <c r="AD39" s="19" t="e">
        <f t="shared" si="2"/>
        <v>#NUM!</v>
      </c>
      <c r="AE39" s="19" t="e">
        <f t="shared" si="3"/>
        <v>#NUM!</v>
      </c>
      <c r="AF39" s="19" t="e">
        <f t="shared" si="6"/>
        <v>#NUM!</v>
      </c>
      <c r="AG39" s="20" t="e">
        <f t="shared" si="7"/>
        <v>#NUM!</v>
      </c>
    </row>
    <row r="40" spans="1:33" ht="12.75" hidden="1">
      <c r="A40" s="1">
        <v>17</v>
      </c>
      <c r="B40" s="13"/>
      <c r="C40" s="40"/>
      <c r="D40" s="14"/>
      <c r="E40" s="25"/>
      <c r="F40" s="48"/>
      <c r="G40" s="48"/>
      <c r="H40" s="48"/>
      <c r="I40" s="48"/>
      <c r="J40" s="48"/>
      <c r="K40" s="25"/>
      <c r="L40" s="48"/>
      <c r="M40" s="25"/>
      <c r="N40" s="48"/>
      <c r="O40" s="48"/>
      <c r="P40" s="25"/>
      <c r="Q40" s="48"/>
      <c r="R40" s="48"/>
      <c r="S40" s="25"/>
      <c r="T40" s="48"/>
      <c r="U40" s="48"/>
      <c r="V40" s="43"/>
      <c r="W40" s="43"/>
      <c r="X40" s="43"/>
      <c r="Y40" s="16"/>
      <c r="Z40" s="68"/>
      <c r="AA40" s="67"/>
      <c r="AB40" s="18">
        <f t="shared" si="0"/>
        <v>0</v>
      </c>
      <c r="AC40" s="19" t="e">
        <f t="shared" si="1"/>
        <v>#NUM!</v>
      </c>
      <c r="AD40" s="19" t="e">
        <f t="shared" si="2"/>
        <v>#NUM!</v>
      </c>
      <c r="AE40" s="19" t="e">
        <f t="shared" si="3"/>
        <v>#NUM!</v>
      </c>
      <c r="AF40" s="19" t="e">
        <f t="shared" si="6"/>
        <v>#NUM!</v>
      </c>
      <c r="AG40" s="20" t="e">
        <f t="shared" si="7"/>
        <v>#NUM!</v>
      </c>
    </row>
    <row r="41" spans="1:33" ht="12.75" hidden="1">
      <c r="A41" s="1">
        <v>18</v>
      </c>
      <c r="B41" s="13"/>
      <c r="C41" s="40"/>
      <c r="D41" s="14"/>
      <c r="E41" s="25"/>
      <c r="F41" s="26"/>
      <c r="G41" s="27"/>
      <c r="H41" s="25"/>
      <c r="I41" s="26"/>
      <c r="J41" s="27"/>
      <c r="K41" s="25"/>
      <c r="L41" s="26"/>
      <c r="M41" s="15"/>
      <c r="N41" s="68"/>
      <c r="O41" s="42"/>
      <c r="P41" s="15"/>
      <c r="Q41" s="68"/>
      <c r="R41" s="42"/>
      <c r="S41" s="55"/>
      <c r="T41" s="69"/>
      <c r="U41" s="55"/>
      <c r="V41" s="43"/>
      <c r="W41" s="44"/>
      <c r="X41" s="44"/>
      <c r="Y41" s="16"/>
      <c r="Z41" s="68"/>
      <c r="AA41" s="67"/>
      <c r="AB41" s="18"/>
      <c r="AC41" s="19"/>
      <c r="AD41" s="19"/>
      <c r="AE41" s="19"/>
      <c r="AF41" s="19"/>
      <c r="AG41" s="20">
        <f t="shared" si="7"/>
        <v>0</v>
      </c>
    </row>
    <row r="42" spans="1:33" ht="12.75" hidden="1">
      <c r="A42" s="1">
        <v>19</v>
      </c>
      <c r="B42" s="13"/>
      <c r="C42" s="40"/>
      <c r="D42" s="14"/>
      <c r="E42" s="25"/>
      <c r="F42" s="26"/>
      <c r="G42" s="32"/>
      <c r="H42" s="25"/>
      <c r="I42" s="26"/>
      <c r="J42" s="32"/>
      <c r="K42" s="25"/>
      <c r="L42" s="26"/>
      <c r="M42" s="15"/>
      <c r="N42" s="68"/>
      <c r="O42" s="17"/>
      <c r="P42" s="15"/>
      <c r="Q42" s="68"/>
      <c r="R42" s="17"/>
      <c r="S42" s="16"/>
      <c r="T42" s="68"/>
      <c r="U42" s="16"/>
      <c r="V42" s="43"/>
      <c r="W42" s="44"/>
      <c r="X42" s="44"/>
      <c r="Y42" s="16"/>
      <c r="Z42" s="68"/>
      <c r="AA42" s="67"/>
      <c r="AB42" s="18"/>
      <c r="AC42" s="19"/>
      <c r="AD42" s="19"/>
      <c r="AE42" s="19"/>
      <c r="AF42" s="19"/>
      <c r="AG42" s="20">
        <f t="shared" si="7"/>
        <v>0</v>
      </c>
    </row>
    <row r="43" spans="1:33" ht="12.75" hidden="1">
      <c r="A43" s="1">
        <v>20</v>
      </c>
      <c r="B43" s="13"/>
      <c r="C43" s="40"/>
      <c r="D43" s="14"/>
      <c r="E43" s="25"/>
      <c r="F43" s="26"/>
      <c r="G43" s="27"/>
      <c r="H43" s="25"/>
      <c r="I43" s="26"/>
      <c r="J43" s="27"/>
      <c r="K43" s="25"/>
      <c r="L43" s="26"/>
      <c r="M43" s="15"/>
      <c r="N43" s="68"/>
      <c r="O43" s="17"/>
      <c r="P43" s="15"/>
      <c r="Q43" s="68"/>
      <c r="R43" s="17"/>
      <c r="S43" s="16"/>
      <c r="T43" s="68"/>
      <c r="U43" s="16"/>
      <c r="V43" s="43"/>
      <c r="W43" s="44"/>
      <c r="X43" s="44"/>
      <c r="Y43" s="16"/>
      <c r="Z43" s="68"/>
      <c r="AA43" s="67"/>
      <c r="AB43" s="18"/>
      <c r="AC43" s="19"/>
      <c r="AD43" s="19"/>
      <c r="AE43" s="19"/>
      <c r="AF43" s="19"/>
      <c r="AG43" s="20">
        <f t="shared" si="7"/>
        <v>0</v>
      </c>
    </row>
    <row r="44" spans="1:33" ht="12.75" hidden="1">
      <c r="A44" s="1">
        <v>21</v>
      </c>
      <c r="B44" s="13"/>
      <c r="C44" s="40"/>
      <c r="D44" s="14"/>
      <c r="E44" s="25"/>
      <c r="F44" s="26"/>
      <c r="G44" s="27"/>
      <c r="H44" s="25"/>
      <c r="I44" s="26"/>
      <c r="J44" s="32"/>
      <c r="K44" s="25"/>
      <c r="L44" s="26"/>
      <c r="M44" s="15"/>
      <c r="N44" s="68"/>
      <c r="O44" s="42"/>
      <c r="P44" s="15"/>
      <c r="Q44" s="68"/>
      <c r="R44" s="42"/>
      <c r="S44" s="55"/>
      <c r="T44" s="69"/>
      <c r="U44" s="55"/>
      <c r="V44" s="43"/>
      <c r="W44" s="44"/>
      <c r="X44" s="44"/>
      <c r="Y44" s="16"/>
      <c r="Z44" s="68"/>
      <c r="AA44" s="67"/>
      <c r="AB44" s="18"/>
      <c r="AC44" s="19"/>
      <c r="AD44" s="19"/>
      <c r="AE44" s="19"/>
      <c r="AF44" s="19"/>
      <c r="AG44" s="20">
        <f t="shared" si="7"/>
        <v>0</v>
      </c>
    </row>
    <row r="45" spans="5:33" ht="12.75">
      <c r="E45" s="186">
        <v>9</v>
      </c>
      <c r="F45" s="186"/>
      <c r="G45" s="186"/>
      <c r="H45" s="186">
        <v>9</v>
      </c>
      <c r="I45" s="186"/>
      <c r="J45" s="186"/>
      <c r="K45" s="186">
        <v>10</v>
      </c>
      <c r="L45" s="186"/>
      <c r="M45" s="186">
        <v>9</v>
      </c>
      <c r="N45" s="186"/>
      <c r="O45" s="186"/>
      <c r="P45" s="186">
        <v>7</v>
      </c>
      <c r="Q45" s="186"/>
      <c r="R45" s="186"/>
      <c r="S45" s="186">
        <v>6</v>
      </c>
      <c r="T45" s="186"/>
      <c r="U45" s="186"/>
      <c r="V45" s="186">
        <v>6</v>
      </c>
      <c r="W45" s="186"/>
      <c r="X45" s="186"/>
      <c r="Y45" s="186">
        <v>6</v>
      </c>
      <c r="Z45" s="186"/>
      <c r="AA45" s="186"/>
      <c r="AB45" s="24"/>
      <c r="AC45" s="24"/>
      <c r="AD45" s="24"/>
      <c r="AE45" s="24"/>
      <c r="AF45" s="24"/>
      <c r="AG45" s="4">
        <f>AVERAGE(D45:AA45)</f>
        <v>7.75</v>
      </c>
    </row>
  </sheetData>
  <sheetProtection/>
  <mergeCells count="34">
    <mergeCell ref="C4:C6"/>
    <mergeCell ref="AF4:AF6"/>
    <mergeCell ref="B1:AB2"/>
    <mergeCell ref="B3:AG3"/>
    <mergeCell ref="B4:B6"/>
    <mergeCell ref="D4:D6"/>
    <mergeCell ref="E4:G4"/>
    <mergeCell ref="K4:L4"/>
    <mergeCell ref="M4:O4"/>
    <mergeCell ref="AG4:AG6"/>
    <mergeCell ref="AC4:AC6"/>
    <mergeCell ref="V4:X4"/>
    <mergeCell ref="AD4:AD6"/>
    <mergeCell ref="Y4:AA4"/>
    <mergeCell ref="Y5:AA5"/>
    <mergeCell ref="P4:R4"/>
    <mergeCell ref="AB4:AB6"/>
    <mergeCell ref="V5:X5"/>
    <mergeCell ref="E45:G45"/>
    <mergeCell ref="H45:J45"/>
    <mergeCell ref="K45:L45"/>
    <mergeCell ref="M45:O45"/>
    <mergeCell ref="S4:U4"/>
    <mergeCell ref="S45:U45"/>
    <mergeCell ref="Y45:AA45"/>
    <mergeCell ref="P45:R45"/>
    <mergeCell ref="H4:J4"/>
    <mergeCell ref="E5:G5"/>
    <mergeCell ref="H5:J5"/>
    <mergeCell ref="K5:L5"/>
    <mergeCell ref="M5:O5"/>
    <mergeCell ref="P5:R5"/>
    <mergeCell ref="S5:U5"/>
    <mergeCell ref="V45:X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3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B7" sqref="AB7"/>
    </sheetView>
  </sheetViews>
  <sheetFormatPr defaultColWidth="9.140625" defaultRowHeight="12.75"/>
  <cols>
    <col min="1" max="1" width="3.57421875" style="1" bestFit="1" customWidth="1"/>
    <col min="2" max="2" width="20.00390625" style="3" customWidth="1"/>
    <col min="3" max="3" width="9.00390625" style="3" customWidth="1"/>
    <col min="4" max="4" width="5.8515625" style="23" customWidth="1"/>
    <col min="5" max="27" width="4.7109375" style="4" customWidth="1"/>
    <col min="28" max="28" width="5.8515625" style="4" customWidth="1"/>
    <col min="29" max="29" width="4.421875" style="4" customWidth="1"/>
    <col min="30" max="30" width="4.00390625" style="4" customWidth="1"/>
    <col min="31" max="31" width="6.140625" style="4" customWidth="1"/>
    <col min="32" max="32" width="5.8515625" style="4" customWidth="1"/>
    <col min="33" max="33" width="7.8515625" style="4" customWidth="1"/>
    <col min="34" max="16384" width="9.140625" style="3" customWidth="1"/>
  </cols>
  <sheetData>
    <row r="1" spans="2:34" ht="31.5" customHeight="1">
      <c r="B1" s="219" t="s">
        <v>213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"/>
      <c r="AD1" s="2"/>
      <c r="AE1" s="2"/>
      <c r="AF1" s="2"/>
      <c r="AG1" s="2"/>
      <c r="AH1" s="2"/>
    </row>
    <row r="2" spans="2:28" ht="12.7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</row>
    <row r="3" spans="2:33" ht="12.75">
      <c r="B3" s="197" t="s">
        <v>10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220"/>
      <c r="Z3" s="220"/>
      <c r="AA3" s="220"/>
      <c r="AB3" s="197"/>
      <c r="AC3" s="197"/>
      <c r="AD3" s="197"/>
      <c r="AE3" s="197"/>
      <c r="AF3" s="197"/>
      <c r="AG3" s="197"/>
    </row>
    <row r="4" spans="1:33" s="6" customFormat="1" ht="12.75">
      <c r="A4" s="5"/>
      <c r="B4" s="198" t="s">
        <v>0</v>
      </c>
      <c r="C4" s="198" t="s">
        <v>43</v>
      </c>
      <c r="D4" s="200" t="s">
        <v>4</v>
      </c>
      <c r="E4" s="193" t="s">
        <v>24</v>
      </c>
      <c r="F4" s="194"/>
      <c r="G4" s="195"/>
      <c r="H4" s="193" t="s">
        <v>234</v>
      </c>
      <c r="I4" s="194"/>
      <c r="J4" s="195"/>
      <c r="K4" s="193" t="s">
        <v>24</v>
      </c>
      <c r="L4" s="194"/>
      <c r="M4" s="193" t="s">
        <v>234</v>
      </c>
      <c r="N4" s="194"/>
      <c r="O4" s="195"/>
      <c r="P4" s="193" t="s">
        <v>24</v>
      </c>
      <c r="Q4" s="194"/>
      <c r="R4" s="195"/>
      <c r="S4" s="193" t="s">
        <v>234</v>
      </c>
      <c r="T4" s="194"/>
      <c r="U4" s="195"/>
      <c r="V4" s="193" t="s">
        <v>24</v>
      </c>
      <c r="W4" s="194"/>
      <c r="X4" s="194"/>
      <c r="Y4" s="193" t="s">
        <v>234</v>
      </c>
      <c r="Z4" s="194"/>
      <c r="AA4" s="195"/>
      <c r="AB4" s="255" t="s">
        <v>7</v>
      </c>
      <c r="AC4" s="201" t="s">
        <v>5</v>
      </c>
      <c r="AD4" s="201" t="s">
        <v>6</v>
      </c>
      <c r="AE4" s="57"/>
      <c r="AF4" s="209" t="s">
        <v>8</v>
      </c>
      <c r="AG4" s="204" t="s">
        <v>9</v>
      </c>
    </row>
    <row r="5" spans="1:33" s="8" customFormat="1" ht="12.75">
      <c r="A5" s="7"/>
      <c r="B5" s="199"/>
      <c r="C5" s="207"/>
      <c r="D5" s="199"/>
      <c r="E5" s="187">
        <v>42413</v>
      </c>
      <c r="F5" s="188"/>
      <c r="G5" s="189"/>
      <c r="H5" s="187">
        <v>42448</v>
      </c>
      <c r="I5" s="188"/>
      <c r="J5" s="189"/>
      <c r="K5" s="187">
        <v>42504</v>
      </c>
      <c r="L5" s="188"/>
      <c r="M5" s="187">
        <v>42553</v>
      </c>
      <c r="N5" s="188"/>
      <c r="O5" s="189"/>
      <c r="P5" s="187">
        <v>42588</v>
      </c>
      <c r="Q5" s="188"/>
      <c r="R5" s="189"/>
      <c r="S5" s="187">
        <v>42623</v>
      </c>
      <c r="T5" s="188"/>
      <c r="U5" s="189"/>
      <c r="V5" s="187">
        <v>42637</v>
      </c>
      <c r="W5" s="188"/>
      <c r="X5" s="188"/>
      <c r="Y5" s="187">
        <v>42679</v>
      </c>
      <c r="Z5" s="188"/>
      <c r="AA5" s="189"/>
      <c r="AB5" s="256"/>
      <c r="AC5" s="202"/>
      <c r="AD5" s="202"/>
      <c r="AE5" s="58"/>
      <c r="AF5" s="210"/>
      <c r="AG5" s="205"/>
    </row>
    <row r="6" spans="1:33" s="12" customFormat="1" ht="30" customHeight="1">
      <c r="A6" s="1"/>
      <c r="B6" s="199"/>
      <c r="C6" s="208"/>
      <c r="D6" s="199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9" t="s">
        <v>1</v>
      </c>
      <c r="N6" s="10" t="s">
        <v>2</v>
      </c>
      <c r="O6" s="11" t="s">
        <v>3</v>
      </c>
      <c r="P6" s="9" t="s">
        <v>1</v>
      </c>
      <c r="Q6" s="10" t="s">
        <v>2</v>
      </c>
      <c r="R6" s="11" t="s">
        <v>3</v>
      </c>
      <c r="S6" s="9" t="s">
        <v>1</v>
      </c>
      <c r="T6" s="10" t="s">
        <v>2</v>
      </c>
      <c r="U6" s="10" t="s">
        <v>3</v>
      </c>
      <c r="V6" s="47" t="s">
        <v>1</v>
      </c>
      <c r="W6" s="49" t="s">
        <v>2</v>
      </c>
      <c r="X6" s="46" t="s">
        <v>3</v>
      </c>
      <c r="Y6" s="37" t="s">
        <v>1</v>
      </c>
      <c r="Z6" s="38" t="s">
        <v>2</v>
      </c>
      <c r="AA6" s="38" t="s">
        <v>3</v>
      </c>
      <c r="AB6" s="257"/>
      <c r="AC6" s="203"/>
      <c r="AD6" s="203"/>
      <c r="AE6" s="59" t="s">
        <v>53</v>
      </c>
      <c r="AF6" s="211"/>
      <c r="AG6" s="206"/>
    </row>
    <row r="7" spans="1:33" ht="12.75">
      <c r="A7" s="1">
        <v>1</v>
      </c>
      <c r="B7" s="13" t="s">
        <v>49</v>
      </c>
      <c r="C7" s="40" t="s">
        <v>50</v>
      </c>
      <c r="D7" s="14">
        <v>30</v>
      </c>
      <c r="E7" s="25">
        <v>28</v>
      </c>
      <c r="F7" s="26">
        <v>28</v>
      </c>
      <c r="G7" s="27">
        <v>30</v>
      </c>
      <c r="H7" s="48">
        <v>35</v>
      </c>
      <c r="I7" s="26">
        <v>35</v>
      </c>
      <c r="J7" s="27">
        <v>35</v>
      </c>
      <c r="K7" s="48">
        <v>24</v>
      </c>
      <c r="L7" s="26">
        <v>29</v>
      </c>
      <c r="M7" s="15">
        <v>16</v>
      </c>
      <c r="N7" s="16">
        <v>30</v>
      </c>
      <c r="O7" s="17">
        <v>22</v>
      </c>
      <c r="P7" s="45">
        <v>29</v>
      </c>
      <c r="Q7" s="16">
        <v>28</v>
      </c>
      <c r="R7" s="110">
        <v>30</v>
      </c>
      <c r="S7" s="15">
        <v>26</v>
      </c>
      <c r="T7" s="16">
        <v>32</v>
      </c>
      <c r="U7" s="32">
        <v>35</v>
      </c>
      <c r="V7" s="48">
        <v>70</v>
      </c>
      <c r="W7" s="26">
        <v>70</v>
      </c>
      <c r="X7" s="27">
        <v>70</v>
      </c>
      <c r="Y7" s="109">
        <v>60</v>
      </c>
      <c r="Z7" s="111">
        <v>70</v>
      </c>
      <c r="AA7" s="16">
        <v>70</v>
      </c>
      <c r="AB7" s="136">
        <f aca="true" t="shared" si="0" ref="AB7:AB42">SUM(E7:AA7)</f>
        <v>902</v>
      </c>
      <c r="AC7" s="19">
        <f aca="true" t="shared" si="1" ref="AC7:AC42">SMALL(E7:AA7,1)</f>
        <v>16</v>
      </c>
      <c r="AD7" s="19">
        <f aca="true" t="shared" si="2" ref="AD7:AD42">SMALL(E7:AA7,2)</f>
        <v>22</v>
      </c>
      <c r="AE7" s="19">
        <f aca="true" t="shared" si="3" ref="AE7:AE42">SMALL(E7:AA7,3)</f>
        <v>24</v>
      </c>
      <c r="AF7" s="19">
        <f aca="true" t="shared" si="4" ref="AF7:AF29">SUM(AC7:AE7)</f>
        <v>62</v>
      </c>
      <c r="AG7" s="20">
        <f aca="true" t="shared" si="5" ref="AG7:AG29">AB7-AF7</f>
        <v>840</v>
      </c>
    </row>
    <row r="8" spans="1:34" ht="12.75">
      <c r="A8" s="1">
        <v>2</v>
      </c>
      <c r="B8" s="13" t="s">
        <v>41</v>
      </c>
      <c r="C8" s="40" t="s">
        <v>42</v>
      </c>
      <c r="D8" s="14">
        <v>18</v>
      </c>
      <c r="E8" s="48">
        <v>29</v>
      </c>
      <c r="F8" s="26">
        <v>29</v>
      </c>
      <c r="G8" s="27">
        <v>29</v>
      </c>
      <c r="H8" s="48">
        <v>32</v>
      </c>
      <c r="I8" s="26">
        <v>30</v>
      </c>
      <c r="J8" s="27">
        <v>28</v>
      </c>
      <c r="K8" s="48">
        <v>29</v>
      </c>
      <c r="L8" s="26">
        <v>28</v>
      </c>
      <c r="M8" s="48">
        <v>27</v>
      </c>
      <c r="N8" s="26">
        <v>29</v>
      </c>
      <c r="O8" s="27">
        <v>27</v>
      </c>
      <c r="P8" s="15">
        <v>28</v>
      </c>
      <c r="Q8" s="16">
        <v>29</v>
      </c>
      <c r="R8" s="17">
        <v>32</v>
      </c>
      <c r="S8" s="15">
        <v>32</v>
      </c>
      <c r="T8" s="16">
        <v>29</v>
      </c>
      <c r="U8" s="32">
        <v>30</v>
      </c>
      <c r="V8" s="109">
        <v>60</v>
      </c>
      <c r="W8" s="111">
        <v>58</v>
      </c>
      <c r="X8" s="17">
        <v>60</v>
      </c>
      <c r="Y8" s="15">
        <v>58</v>
      </c>
      <c r="Z8" s="16">
        <v>58</v>
      </c>
      <c r="AA8" s="42">
        <v>50</v>
      </c>
      <c r="AB8" s="136">
        <f t="shared" si="0"/>
        <v>841</v>
      </c>
      <c r="AC8" s="19">
        <f t="shared" si="1"/>
        <v>27</v>
      </c>
      <c r="AD8" s="19">
        <f t="shared" si="2"/>
        <v>27</v>
      </c>
      <c r="AE8" s="19">
        <f t="shared" si="3"/>
        <v>28</v>
      </c>
      <c r="AF8" s="19">
        <f t="shared" si="4"/>
        <v>82</v>
      </c>
      <c r="AG8" s="20">
        <f t="shared" si="5"/>
        <v>759</v>
      </c>
      <c r="AH8" s="21"/>
    </row>
    <row r="9" spans="1:34" ht="12.75">
      <c r="A9" s="1">
        <v>3</v>
      </c>
      <c r="B9" s="13" t="s">
        <v>214</v>
      </c>
      <c r="C9" s="40" t="s">
        <v>77</v>
      </c>
      <c r="D9" s="14">
        <v>99</v>
      </c>
      <c r="E9" s="25">
        <v>24</v>
      </c>
      <c r="F9" s="26">
        <v>27</v>
      </c>
      <c r="G9" s="27">
        <v>25</v>
      </c>
      <c r="H9" s="25">
        <v>27</v>
      </c>
      <c r="I9" s="26">
        <v>32</v>
      </c>
      <c r="J9" s="27">
        <v>32</v>
      </c>
      <c r="K9" s="25">
        <v>35</v>
      </c>
      <c r="L9" s="26">
        <v>30</v>
      </c>
      <c r="M9" s="146">
        <v>0</v>
      </c>
      <c r="N9" s="147">
        <v>0</v>
      </c>
      <c r="O9" s="129">
        <v>0</v>
      </c>
      <c r="P9" s="25">
        <v>27</v>
      </c>
      <c r="Q9" s="26">
        <v>27</v>
      </c>
      <c r="R9" s="27">
        <v>29</v>
      </c>
      <c r="S9" s="146">
        <v>0</v>
      </c>
      <c r="T9" s="147">
        <v>0</v>
      </c>
      <c r="U9" s="130">
        <v>0</v>
      </c>
      <c r="V9" s="109">
        <v>64</v>
      </c>
      <c r="W9" s="111">
        <v>60</v>
      </c>
      <c r="X9" s="17">
        <v>64</v>
      </c>
      <c r="Y9" s="109">
        <v>70</v>
      </c>
      <c r="Z9" s="111">
        <v>64</v>
      </c>
      <c r="AA9" s="16">
        <v>60</v>
      </c>
      <c r="AB9" s="136">
        <f t="shared" si="0"/>
        <v>697</v>
      </c>
      <c r="AC9" s="19">
        <f t="shared" si="1"/>
        <v>0</v>
      </c>
      <c r="AD9" s="19">
        <f t="shared" si="2"/>
        <v>0</v>
      </c>
      <c r="AE9" s="19">
        <f t="shared" si="3"/>
        <v>0</v>
      </c>
      <c r="AF9" s="19">
        <f t="shared" si="4"/>
        <v>0</v>
      </c>
      <c r="AG9" s="20">
        <f t="shared" si="5"/>
        <v>697</v>
      </c>
      <c r="AH9" s="21"/>
    </row>
    <row r="10" spans="1:33" ht="12.75">
      <c r="A10" s="1">
        <v>4</v>
      </c>
      <c r="B10" s="13" t="s">
        <v>112</v>
      </c>
      <c r="C10" s="40" t="s">
        <v>113</v>
      </c>
      <c r="D10" s="14">
        <v>76</v>
      </c>
      <c r="E10" s="25">
        <v>26</v>
      </c>
      <c r="F10" s="26">
        <v>25</v>
      </c>
      <c r="G10" s="27">
        <v>27</v>
      </c>
      <c r="H10" s="25">
        <v>28</v>
      </c>
      <c r="I10" s="26">
        <v>27</v>
      </c>
      <c r="J10" s="27">
        <v>26</v>
      </c>
      <c r="K10" s="164">
        <v>0</v>
      </c>
      <c r="L10" s="130">
        <v>0</v>
      </c>
      <c r="M10" s="15">
        <v>24</v>
      </c>
      <c r="N10" s="16">
        <v>24</v>
      </c>
      <c r="O10" s="17">
        <v>25</v>
      </c>
      <c r="P10" s="15">
        <v>26</v>
      </c>
      <c r="Q10" s="16">
        <v>25</v>
      </c>
      <c r="R10" s="17">
        <v>28</v>
      </c>
      <c r="S10" s="127">
        <v>27</v>
      </c>
      <c r="T10" s="154">
        <v>28</v>
      </c>
      <c r="U10" s="32">
        <v>28</v>
      </c>
      <c r="V10" s="125">
        <v>52</v>
      </c>
      <c r="W10" s="111">
        <v>56</v>
      </c>
      <c r="X10" s="42">
        <v>56</v>
      </c>
      <c r="Y10" s="125">
        <v>56</v>
      </c>
      <c r="Z10" s="126">
        <v>52</v>
      </c>
      <c r="AA10" s="55">
        <v>54</v>
      </c>
      <c r="AB10" s="136">
        <f t="shared" si="0"/>
        <v>720</v>
      </c>
      <c r="AC10" s="19">
        <f t="shared" si="1"/>
        <v>0</v>
      </c>
      <c r="AD10" s="19">
        <f t="shared" si="2"/>
        <v>0</v>
      </c>
      <c r="AE10" s="19">
        <f t="shared" si="3"/>
        <v>24</v>
      </c>
      <c r="AF10" s="19">
        <f t="shared" si="4"/>
        <v>24</v>
      </c>
      <c r="AG10" s="20">
        <f t="shared" si="5"/>
        <v>696</v>
      </c>
    </row>
    <row r="11" spans="1:33" ht="12.75">
      <c r="A11" s="1">
        <v>5</v>
      </c>
      <c r="B11" s="13" t="s">
        <v>78</v>
      </c>
      <c r="C11" s="40" t="s">
        <v>79</v>
      </c>
      <c r="D11" s="14">
        <v>91</v>
      </c>
      <c r="E11" s="25">
        <v>27</v>
      </c>
      <c r="F11" s="26">
        <v>26</v>
      </c>
      <c r="G11" s="32">
        <v>26</v>
      </c>
      <c r="H11" s="25">
        <v>26</v>
      </c>
      <c r="I11" s="26">
        <v>25</v>
      </c>
      <c r="J11" s="27">
        <v>25</v>
      </c>
      <c r="K11" s="25">
        <v>30</v>
      </c>
      <c r="L11" s="26">
        <v>32</v>
      </c>
      <c r="M11" s="15">
        <v>22</v>
      </c>
      <c r="N11" s="16">
        <v>21</v>
      </c>
      <c r="O11" s="17">
        <v>23</v>
      </c>
      <c r="P11" s="15">
        <v>25</v>
      </c>
      <c r="Q11" s="16">
        <v>26</v>
      </c>
      <c r="R11" s="42">
        <v>25</v>
      </c>
      <c r="S11" s="15">
        <v>28</v>
      </c>
      <c r="T11" s="108">
        <v>26</v>
      </c>
      <c r="U11" s="32">
        <v>19</v>
      </c>
      <c r="V11" s="15">
        <v>54</v>
      </c>
      <c r="W11" s="16">
        <v>52</v>
      </c>
      <c r="X11" s="127">
        <v>48</v>
      </c>
      <c r="Y11" s="15">
        <v>50</v>
      </c>
      <c r="Z11" s="16">
        <v>54</v>
      </c>
      <c r="AA11" s="42">
        <v>52</v>
      </c>
      <c r="AB11" s="136">
        <f t="shared" si="0"/>
        <v>742</v>
      </c>
      <c r="AC11" s="19">
        <f t="shared" si="1"/>
        <v>19</v>
      </c>
      <c r="AD11" s="19">
        <f t="shared" si="2"/>
        <v>21</v>
      </c>
      <c r="AE11" s="19">
        <f t="shared" si="3"/>
        <v>22</v>
      </c>
      <c r="AF11" s="19">
        <f t="shared" si="4"/>
        <v>62</v>
      </c>
      <c r="AG11" s="20">
        <f t="shared" si="5"/>
        <v>680</v>
      </c>
    </row>
    <row r="12" spans="1:33" ht="12.75">
      <c r="A12" s="1">
        <v>6</v>
      </c>
      <c r="B12" s="13" t="s">
        <v>74</v>
      </c>
      <c r="C12" s="40" t="s">
        <v>75</v>
      </c>
      <c r="D12" s="14">
        <v>45</v>
      </c>
      <c r="E12" s="25">
        <v>32</v>
      </c>
      <c r="F12" s="26">
        <v>35</v>
      </c>
      <c r="G12" s="27">
        <v>35</v>
      </c>
      <c r="H12" s="25">
        <v>29</v>
      </c>
      <c r="I12" s="26">
        <v>28</v>
      </c>
      <c r="J12" s="27">
        <v>30</v>
      </c>
      <c r="K12" s="145">
        <v>0</v>
      </c>
      <c r="L12" s="144">
        <v>0</v>
      </c>
      <c r="M12" s="127">
        <v>32</v>
      </c>
      <c r="N12" s="154">
        <v>19</v>
      </c>
      <c r="O12" s="27">
        <v>32</v>
      </c>
      <c r="P12" s="25">
        <v>32</v>
      </c>
      <c r="Q12" s="26">
        <v>35</v>
      </c>
      <c r="R12" s="32">
        <v>22</v>
      </c>
      <c r="S12" s="170">
        <v>30</v>
      </c>
      <c r="T12" s="55">
        <v>30</v>
      </c>
      <c r="U12" s="42">
        <v>29</v>
      </c>
      <c r="V12" s="146">
        <v>0</v>
      </c>
      <c r="W12" s="147">
        <v>0</v>
      </c>
      <c r="X12" s="185">
        <v>0</v>
      </c>
      <c r="Y12" s="109">
        <v>64</v>
      </c>
      <c r="Z12" s="111">
        <v>60</v>
      </c>
      <c r="AA12" s="16">
        <v>64</v>
      </c>
      <c r="AB12" s="136">
        <f t="shared" si="0"/>
        <v>638</v>
      </c>
      <c r="AC12" s="19">
        <f t="shared" si="1"/>
        <v>0</v>
      </c>
      <c r="AD12" s="19">
        <f t="shared" si="2"/>
        <v>0</v>
      </c>
      <c r="AE12" s="19">
        <f t="shared" si="3"/>
        <v>0</v>
      </c>
      <c r="AF12" s="19">
        <f t="shared" si="4"/>
        <v>0</v>
      </c>
      <c r="AG12" s="20">
        <f t="shared" si="5"/>
        <v>638</v>
      </c>
    </row>
    <row r="13" spans="1:33" ht="12.75">
      <c r="A13" s="1">
        <v>7</v>
      </c>
      <c r="B13" s="13" t="s">
        <v>253</v>
      </c>
      <c r="C13" s="40" t="s">
        <v>254</v>
      </c>
      <c r="D13" s="14">
        <v>16</v>
      </c>
      <c r="E13" s="162">
        <v>0</v>
      </c>
      <c r="F13" s="130">
        <v>0</v>
      </c>
      <c r="G13" s="130">
        <v>0</v>
      </c>
      <c r="H13" s="25">
        <v>22</v>
      </c>
      <c r="I13" s="26">
        <v>23</v>
      </c>
      <c r="J13" s="27">
        <v>22</v>
      </c>
      <c r="K13" s="170">
        <v>28</v>
      </c>
      <c r="L13" s="27">
        <v>24</v>
      </c>
      <c r="M13" s="25">
        <v>20</v>
      </c>
      <c r="N13" s="26">
        <v>17</v>
      </c>
      <c r="O13" s="27">
        <v>17</v>
      </c>
      <c r="P13" s="25">
        <v>23</v>
      </c>
      <c r="Q13" s="26">
        <v>22</v>
      </c>
      <c r="R13" s="27">
        <v>24</v>
      </c>
      <c r="S13" s="127">
        <v>23</v>
      </c>
      <c r="T13" s="154">
        <v>24</v>
      </c>
      <c r="U13" s="32">
        <v>24</v>
      </c>
      <c r="V13" s="15">
        <v>48</v>
      </c>
      <c r="W13" s="16">
        <v>46</v>
      </c>
      <c r="X13" s="42">
        <v>52</v>
      </c>
      <c r="Y13" s="15">
        <v>54</v>
      </c>
      <c r="Z13" s="55">
        <v>56</v>
      </c>
      <c r="AA13" s="42">
        <v>58</v>
      </c>
      <c r="AB13" s="136">
        <f t="shared" si="0"/>
        <v>627</v>
      </c>
      <c r="AC13" s="19">
        <f t="shared" si="1"/>
        <v>0</v>
      </c>
      <c r="AD13" s="19">
        <f t="shared" si="2"/>
        <v>0</v>
      </c>
      <c r="AE13" s="19">
        <f t="shared" si="3"/>
        <v>0</v>
      </c>
      <c r="AF13" s="19">
        <f t="shared" si="4"/>
        <v>0</v>
      </c>
      <c r="AG13" s="20">
        <f t="shared" si="5"/>
        <v>627</v>
      </c>
    </row>
    <row r="14" spans="1:33" ht="12.75">
      <c r="A14" s="1">
        <v>8</v>
      </c>
      <c r="B14" s="13" t="s">
        <v>255</v>
      </c>
      <c r="C14" s="40" t="s">
        <v>256</v>
      </c>
      <c r="D14" s="14"/>
      <c r="E14" s="163">
        <v>0</v>
      </c>
      <c r="F14" s="164">
        <v>0</v>
      </c>
      <c r="G14" s="130">
        <v>0</v>
      </c>
      <c r="H14" s="25">
        <v>21</v>
      </c>
      <c r="I14" s="26">
        <v>22</v>
      </c>
      <c r="J14" s="27">
        <v>24</v>
      </c>
      <c r="K14" s="145">
        <v>0</v>
      </c>
      <c r="L14" s="144">
        <v>0</v>
      </c>
      <c r="M14" s="25">
        <v>21</v>
      </c>
      <c r="N14" s="26">
        <v>22</v>
      </c>
      <c r="O14" s="27">
        <v>21</v>
      </c>
      <c r="P14" s="143">
        <v>0</v>
      </c>
      <c r="Q14" s="144">
        <v>0</v>
      </c>
      <c r="R14" s="130">
        <v>0</v>
      </c>
      <c r="S14" s="25">
        <v>29</v>
      </c>
      <c r="T14" s="26">
        <v>27</v>
      </c>
      <c r="U14" s="32">
        <v>27</v>
      </c>
      <c r="V14" s="15">
        <v>56</v>
      </c>
      <c r="W14" s="55">
        <v>54</v>
      </c>
      <c r="X14" s="42">
        <v>58</v>
      </c>
      <c r="Y14" s="45">
        <v>52</v>
      </c>
      <c r="Z14" s="16">
        <v>50</v>
      </c>
      <c r="AA14" s="16">
        <v>56</v>
      </c>
      <c r="AB14" s="136">
        <f t="shared" si="0"/>
        <v>540</v>
      </c>
      <c r="AC14" s="19">
        <f t="shared" si="1"/>
        <v>0</v>
      </c>
      <c r="AD14" s="19">
        <f t="shared" si="2"/>
        <v>0</v>
      </c>
      <c r="AE14" s="19">
        <f t="shared" si="3"/>
        <v>0</v>
      </c>
      <c r="AF14" s="19">
        <f t="shared" si="4"/>
        <v>0</v>
      </c>
      <c r="AG14" s="20">
        <f t="shared" si="5"/>
        <v>540</v>
      </c>
    </row>
    <row r="15" spans="1:33" ht="12.75">
      <c r="A15" s="1">
        <v>9</v>
      </c>
      <c r="B15" s="13" t="s">
        <v>22</v>
      </c>
      <c r="C15" s="40" t="s">
        <v>201</v>
      </c>
      <c r="D15" s="14">
        <v>19</v>
      </c>
      <c r="E15" s="163">
        <v>0</v>
      </c>
      <c r="F15" s="164">
        <v>0</v>
      </c>
      <c r="G15" s="130">
        <v>0</v>
      </c>
      <c r="H15" s="163">
        <v>0</v>
      </c>
      <c r="I15" s="164">
        <v>0</v>
      </c>
      <c r="J15" s="130">
        <v>0</v>
      </c>
      <c r="K15" s="25">
        <v>19</v>
      </c>
      <c r="L15" s="26">
        <v>23</v>
      </c>
      <c r="M15" s="25">
        <v>35</v>
      </c>
      <c r="N15" s="26">
        <v>35</v>
      </c>
      <c r="O15" s="27">
        <v>35</v>
      </c>
      <c r="P15" s="25">
        <v>35</v>
      </c>
      <c r="Q15" s="26">
        <v>30</v>
      </c>
      <c r="R15" s="27">
        <v>23</v>
      </c>
      <c r="S15" s="25">
        <v>35</v>
      </c>
      <c r="T15" s="26">
        <v>35</v>
      </c>
      <c r="U15" s="32">
        <v>32</v>
      </c>
      <c r="V15" s="25">
        <v>58</v>
      </c>
      <c r="W15" s="26">
        <v>64</v>
      </c>
      <c r="X15" s="32">
        <v>46</v>
      </c>
      <c r="Y15" s="146">
        <v>0</v>
      </c>
      <c r="Z15" s="147">
        <v>0</v>
      </c>
      <c r="AA15" s="147">
        <v>0</v>
      </c>
      <c r="AB15" s="136">
        <f t="shared" si="0"/>
        <v>505</v>
      </c>
      <c r="AC15" s="19">
        <f t="shared" si="1"/>
        <v>0</v>
      </c>
      <c r="AD15" s="19">
        <f t="shared" si="2"/>
        <v>0</v>
      </c>
      <c r="AE15" s="19">
        <f t="shared" si="3"/>
        <v>0</v>
      </c>
      <c r="AF15" s="19">
        <f t="shared" si="4"/>
        <v>0</v>
      </c>
      <c r="AG15" s="20">
        <f t="shared" si="5"/>
        <v>505</v>
      </c>
    </row>
    <row r="16" spans="1:33" ht="12.75">
      <c r="A16" s="1">
        <v>10</v>
      </c>
      <c r="B16" s="13" t="s">
        <v>217</v>
      </c>
      <c r="C16" s="40" t="s">
        <v>218</v>
      </c>
      <c r="D16" s="14">
        <v>44</v>
      </c>
      <c r="E16" s="127">
        <v>0</v>
      </c>
      <c r="F16" s="154">
        <v>0</v>
      </c>
      <c r="G16" s="27">
        <v>0</v>
      </c>
      <c r="H16" s="143">
        <v>0</v>
      </c>
      <c r="I16" s="144">
        <v>0</v>
      </c>
      <c r="J16" s="130">
        <v>0</v>
      </c>
      <c r="K16" s="25">
        <v>26</v>
      </c>
      <c r="L16" s="26">
        <v>25</v>
      </c>
      <c r="M16" s="25">
        <v>17</v>
      </c>
      <c r="N16" s="26">
        <v>16</v>
      </c>
      <c r="O16" s="27">
        <v>16</v>
      </c>
      <c r="P16" s="163">
        <v>0</v>
      </c>
      <c r="Q16" s="164">
        <v>0</v>
      </c>
      <c r="R16" s="130">
        <v>0</v>
      </c>
      <c r="S16" s="127">
        <v>24</v>
      </c>
      <c r="T16" s="154">
        <v>23</v>
      </c>
      <c r="U16" s="32">
        <v>25</v>
      </c>
      <c r="V16" s="25">
        <v>46</v>
      </c>
      <c r="W16" s="28">
        <v>50</v>
      </c>
      <c r="X16" s="32">
        <v>54</v>
      </c>
      <c r="Y16" s="109">
        <v>48</v>
      </c>
      <c r="Z16" s="111">
        <v>48</v>
      </c>
      <c r="AA16" s="16">
        <v>48</v>
      </c>
      <c r="AB16" s="136">
        <f t="shared" si="0"/>
        <v>466</v>
      </c>
      <c r="AC16" s="19">
        <f t="shared" si="1"/>
        <v>0</v>
      </c>
      <c r="AD16" s="19">
        <f t="shared" si="2"/>
        <v>0</v>
      </c>
      <c r="AE16" s="19">
        <f t="shared" si="3"/>
        <v>0</v>
      </c>
      <c r="AF16" s="19">
        <f t="shared" si="4"/>
        <v>0</v>
      </c>
      <c r="AG16" s="20">
        <f t="shared" si="5"/>
        <v>466</v>
      </c>
    </row>
    <row r="17" spans="1:33" ht="12.75">
      <c r="A17" s="1">
        <v>11</v>
      </c>
      <c r="B17" s="13" t="s">
        <v>215</v>
      </c>
      <c r="C17" s="40" t="s">
        <v>137</v>
      </c>
      <c r="D17" s="14">
        <v>64</v>
      </c>
      <c r="E17" s="25">
        <v>25</v>
      </c>
      <c r="F17" s="26">
        <v>23</v>
      </c>
      <c r="G17" s="32">
        <v>23</v>
      </c>
      <c r="H17" s="127">
        <v>24</v>
      </c>
      <c r="I17" s="154">
        <v>17</v>
      </c>
      <c r="J17" s="27">
        <v>17</v>
      </c>
      <c r="K17" s="25">
        <v>25</v>
      </c>
      <c r="L17" s="26">
        <v>26</v>
      </c>
      <c r="M17" s="25">
        <v>19</v>
      </c>
      <c r="N17" s="26">
        <v>20</v>
      </c>
      <c r="O17" s="27">
        <v>18</v>
      </c>
      <c r="P17" s="127">
        <v>24</v>
      </c>
      <c r="Q17" s="154">
        <v>24</v>
      </c>
      <c r="R17" s="27">
        <v>26</v>
      </c>
      <c r="S17" s="163">
        <v>0</v>
      </c>
      <c r="T17" s="164">
        <v>0</v>
      </c>
      <c r="U17" s="130">
        <v>0</v>
      </c>
      <c r="V17" s="146">
        <v>0</v>
      </c>
      <c r="W17" s="147">
        <v>0</v>
      </c>
      <c r="X17" s="129">
        <v>0</v>
      </c>
      <c r="Y17" s="146">
        <v>0</v>
      </c>
      <c r="Z17" s="147">
        <v>0</v>
      </c>
      <c r="AA17" s="129">
        <v>0</v>
      </c>
      <c r="AB17" s="136">
        <f t="shared" si="0"/>
        <v>311</v>
      </c>
      <c r="AC17" s="19">
        <f t="shared" si="1"/>
        <v>0</v>
      </c>
      <c r="AD17" s="19">
        <f t="shared" si="2"/>
        <v>0</v>
      </c>
      <c r="AE17" s="19">
        <f t="shared" si="3"/>
        <v>0</v>
      </c>
      <c r="AF17" s="19">
        <f t="shared" si="4"/>
        <v>0</v>
      </c>
      <c r="AG17" s="20">
        <f t="shared" si="5"/>
        <v>311</v>
      </c>
    </row>
    <row r="18" spans="1:33" ht="12.75">
      <c r="A18" s="1">
        <v>12</v>
      </c>
      <c r="B18" s="13" t="s">
        <v>251</v>
      </c>
      <c r="C18" s="40" t="s">
        <v>252</v>
      </c>
      <c r="D18" s="14">
        <v>88</v>
      </c>
      <c r="E18" s="143">
        <v>0</v>
      </c>
      <c r="F18" s="144">
        <v>0</v>
      </c>
      <c r="G18" s="130">
        <v>0</v>
      </c>
      <c r="H18" s="25">
        <v>25</v>
      </c>
      <c r="I18" s="26">
        <v>26</v>
      </c>
      <c r="J18" s="27">
        <v>27</v>
      </c>
      <c r="K18" s="170">
        <v>32</v>
      </c>
      <c r="L18" s="27">
        <v>35</v>
      </c>
      <c r="M18" s="127">
        <v>26</v>
      </c>
      <c r="N18" s="154">
        <v>23</v>
      </c>
      <c r="O18" s="27">
        <v>26</v>
      </c>
      <c r="P18" s="163">
        <v>0</v>
      </c>
      <c r="Q18" s="164">
        <v>0</v>
      </c>
      <c r="R18" s="130">
        <v>0</v>
      </c>
      <c r="S18" s="163">
        <v>0</v>
      </c>
      <c r="T18" s="164">
        <v>0</v>
      </c>
      <c r="U18" s="130">
        <v>0</v>
      </c>
      <c r="V18" s="143">
        <v>0</v>
      </c>
      <c r="W18" s="144">
        <v>0</v>
      </c>
      <c r="X18" s="130">
        <v>0</v>
      </c>
      <c r="Y18" s="146">
        <v>0</v>
      </c>
      <c r="Z18" s="147">
        <v>0</v>
      </c>
      <c r="AA18" s="129">
        <v>0</v>
      </c>
      <c r="AB18" s="136">
        <f t="shared" si="0"/>
        <v>220</v>
      </c>
      <c r="AC18" s="19">
        <f t="shared" si="1"/>
        <v>0</v>
      </c>
      <c r="AD18" s="19">
        <f t="shared" si="2"/>
        <v>0</v>
      </c>
      <c r="AE18" s="19">
        <f t="shared" si="3"/>
        <v>0</v>
      </c>
      <c r="AF18" s="19">
        <f t="shared" si="4"/>
        <v>0</v>
      </c>
      <c r="AG18" s="20">
        <f t="shared" si="5"/>
        <v>220</v>
      </c>
    </row>
    <row r="19" spans="1:33" ht="12.75">
      <c r="A19" s="1">
        <v>13</v>
      </c>
      <c r="B19" s="13" t="s">
        <v>288</v>
      </c>
      <c r="C19" s="40" t="s">
        <v>289</v>
      </c>
      <c r="D19" s="14">
        <v>33</v>
      </c>
      <c r="E19" s="143">
        <v>0</v>
      </c>
      <c r="F19" s="144">
        <v>0</v>
      </c>
      <c r="G19" s="130">
        <v>0</v>
      </c>
      <c r="H19" s="163">
        <v>0</v>
      </c>
      <c r="I19" s="164">
        <v>0</v>
      </c>
      <c r="J19" s="130">
        <v>0</v>
      </c>
      <c r="K19" s="164">
        <v>0</v>
      </c>
      <c r="L19" s="130">
        <v>0</v>
      </c>
      <c r="M19" s="25">
        <v>18</v>
      </c>
      <c r="N19" s="26">
        <v>18</v>
      </c>
      <c r="O19" s="27">
        <v>19</v>
      </c>
      <c r="P19" s="127">
        <v>22</v>
      </c>
      <c r="Q19" s="154">
        <v>23</v>
      </c>
      <c r="R19" s="27">
        <v>27</v>
      </c>
      <c r="S19" s="127">
        <v>25</v>
      </c>
      <c r="T19" s="154">
        <v>25</v>
      </c>
      <c r="U19" s="32">
        <v>26</v>
      </c>
      <c r="V19" s="143">
        <v>0</v>
      </c>
      <c r="W19" s="144">
        <v>0</v>
      </c>
      <c r="X19" s="130">
        <v>0</v>
      </c>
      <c r="Y19" s="146">
        <v>0</v>
      </c>
      <c r="Z19" s="147">
        <v>0</v>
      </c>
      <c r="AA19" s="129">
        <v>0</v>
      </c>
      <c r="AB19" s="136">
        <f t="shared" si="0"/>
        <v>203</v>
      </c>
      <c r="AC19" s="19">
        <f t="shared" si="1"/>
        <v>0</v>
      </c>
      <c r="AD19" s="19">
        <f t="shared" si="2"/>
        <v>0</v>
      </c>
      <c r="AE19" s="19">
        <f t="shared" si="3"/>
        <v>0</v>
      </c>
      <c r="AF19" s="19">
        <f t="shared" si="4"/>
        <v>0</v>
      </c>
      <c r="AG19" s="20">
        <f t="shared" si="5"/>
        <v>203</v>
      </c>
    </row>
    <row r="20" spans="1:33" ht="12.75">
      <c r="A20" s="1">
        <v>14</v>
      </c>
      <c r="B20" s="13" t="s">
        <v>55</v>
      </c>
      <c r="C20" s="40" t="s">
        <v>56</v>
      </c>
      <c r="D20" s="14">
        <v>60</v>
      </c>
      <c r="E20" s="25">
        <v>35</v>
      </c>
      <c r="F20" s="26">
        <v>32</v>
      </c>
      <c r="G20" s="27">
        <v>32</v>
      </c>
      <c r="H20" s="25">
        <v>30</v>
      </c>
      <c r="I20" s="26">
        <v>29</v>
      </c>
      <c r="J20" s="27">
        <v>29</v>
      </c>
      <c r="K20" s="164">
        <v>0</v>
      </c>
      <c r="L20" s="130">
        <v>0</v>
      </c>
      <c r="M20" s="163">
        <v>0</v>
      </c>
      <c r="N20" s="164">
        <v>0</v>
      </c>
      <c r="O20" s="130">
        <v>0</v>
      </c>
      <c r="P20" s="163">
        <v>0</v>
      </c>
      <c r="Q20" s="164">
        <v>0</v>
      </c>
      <c r="R20" s="130">
        <v>0</v>
      </c>
      <c r="S20" s="143">
        <v>0</v>
      </c>
      <c r="T20" s="144">
        <v>0</v>
      </c>
      <c r="U20" s="130">
        <v>0</v>
      </c>
      <c r="V20" s="146">
        <v>0</v>
      </c>
      <c r="W20" s="147">
        <v>0</v>
      </c>
      <c r="X20" s="147">
        <v>0</v>
      </c>
      <c r="Y20" s="146">
        <v>0</v>
      </c>
      <c r="Z20" s="147">
        <v>0</v>
      </c>
      <c r="AA20" s="129">
        <v>0</v>
      </c>
      <c r="AB20" s="136">
        <f t="shared" si="0"/>
        <v>187</v>
      </c>
      <c r="AC20" s="19">
        <f t="shared" si="1"/>
        <v>0</v>
      </c>
      <c r="AD20" s="19">
        <f t="shared" si="2"/>
        <v>0</v>
      </c>
      <c r="AE20" s="19">
        <f t="shared" si="3"/>
        <v>0</v>
      </c>
      <c r="AF20" s="19">
        <f t="shared" si="4"/>
        <v>0</v>
      </c>
      <c r="AG20" s="20">
        <f t="shared" si="5"/>
        <v>187</v>
      </c>
    </row>
    <row r="21" spans="1:33" ht="12.75">
      <c r="A21" s="1">
        <v>15</v>
      </c>
      <c r="B21" s="13" t="s">
        <v>148</v>
      </c>
      <c r="C21" s="40" t="s">
        <v>149</v>
      </c>
      <c r="D21" s="14">
        <v>100</v>
      </c>
      <c r="E21" s="127">
        <v>30</v>
      </c>
      <c r="F21" s="154">
        <v>30</v>
      </c>
      <c r="G21" s="32">
        <v>28</v>
      </c>
      <c r="H21" s="163">
        <v>0</v>
      </c>
      <c r="I21" s="164">
        <v>0</v>
      </c>
      <c r="J21" s="130">
        <v>0</v>
      </c>
      <c r="K21" s="164">
        <v>0</v>
      </c>
      <c r="L21" s="130">
        <v>0</v>
      </c>
      <c r="M21" s="25">
        <v>23</v>
      </c>
      <c r="N21" s="26">
        <v>25</v>
      </c>
      <c r="O21" s="32">
        <v>20</v>
      </c>
      <c r="P21" s="143">
        <v>0</v>
      </c>
      <c r="Q21" s="144">
        <v>0</v>
      </c>
      <c r="R21" s="130">
        <v>0</v>
      </c>
      <c r="S21" s="143">
        <v>0</v>
      </c>
      <c r="T21" s="144">
        <v>0</v>
      </c>
      <c r="U21" s="130">
        <v>0</v>
      </c>
      <c r="V21" s="143">
        <v>0</v>
      </c>
      <c r="W21" s="144">
        <v>0</v>
      </c>
      <c r="X21" s="130">
        <v>0</v>
      </c>
      <c r="Y21" s="146">
        <v>0</v>
      </c>
      <c r="Z21" s="147">
        <v>0</v>
      </c>
      <c r="AA21" s="129">
        <v>0</v>
      </c>
      <c r="AB21" s="136">
        <f t="shared" si="0"/>
        <v>156</v>
      </c>
      <c r="AC21" s="19">
        <f t="shared" si="1"/>
        <v>0</v>
      </c>
      <c r="AD21" s="19">
        <f t="shared" si="2"/>
        <v>0</v>
      </c>
      <c r="AE21" s="19">
        <f t="shared" si="3"/>
        <v>0</v>
      </c>
      <c r="AF21" s="19">
        <f t="shared" si="4"/>
        <v>0</v>
      </c>
      <c r="AG21" s="20">
        <f t="shared" si="5"/>
        <v>156</v>
      </c>
    </row>
    <row r="22" spans="1:33" ht="12.75">
      <c r="A22" s="1">
        <v>16</v>
      </c>
      <c r="B22" s="13" t="s">
        <v>331</v>
      </c>
      <c r="C22" s="40" t="s">
        <v>332</v>
      </c>
      <c r="D22" s="14">
        <v>184</v>
      </c>
      <c r="E22" s="163">
        <v>0</v>
      </c>
      <c r="F22" s="164">
        <v>0</v>
      </c>
      <c r="G22" s="130">
        <v>0</v>
      </c>
      <c r="H22" s="143">
        <v>0</v>
      </c>
      <c r="I22" s="144">
        <v>0</v>
      </c>
      <c r="J22" s="130">
        <v>0</v>
      </c>
      <c r="K22" s="164">
        <v>0</v>
      </c>
      <c r="L22" s="130">
        <v>0</v>
      </c>
      <c r="M22" s="143">
        <v>0</v>
      </c>
      <c r="N22" s="144">
        <v>0</v>
      </c>
      <c r="O22" s="130">
        <v>0</v>
      </c>
      <c r="P22" s="163">
        <v>0</v>
      </c>
      <c r="Q22" s="164">
        <v>0</v>
      </c>
      <c r="R22" s="130">
        <v>0</v>
      </c>
      <c r="S22" s="143">
        <v>0</v>
      </c>
      <c r="T22" s="144">
        <v>0</v>
      </c>
      <c r="U22" s="130">
        <v>0</v>
      </c>
      <c r="V22" s="25">
        <v>50</v>
      </c>
      <c r="W22" s="26">
        <v>48</v>
      </c>
      <c r="X22" s="32">
        <v>50</v>
      </c>
      <c r="Y22" s="146">
        <v>0</v>
      </c>
      <c r="Z22" s="147">
        <v>0</v>
      </c>
      <c r="AA22" s="129">
        <v>0</v>
      </c>
      <c r="AB22" s="136">
        <f t="shared" si="0"/>
        <v>148</v>
      </c>
      <c r="AC22" s="19">
        <f t="shared" si="1"/>
        <v>0</v>
      </c>
      <c r="AD22" s="19">
        <f t="shared" si="2"/>
        <v>0</v>
      </c>
      <c r="AE22" s="19">
        <f t="shared" si="3"/>
        <v>0</v>
      </c>
      <c r="AF22" s="19">
        <f t="shared" si="4"/>
        <v>0</v>
      </c>
      <c r="AG22" s="20">
        <f t="shared" si="5"/>
        <v>148</v>
      </c>
    </row>
    <row r="23" spans="1:33" ht="12.75">
      <c r="A23" s="1">
        <v>17</v>
      </c>
      <c r="B23" s="13" t="s">
        <v>216</v>
      </c>
      <c r="C23" s="40" t="s">
        <v>57</v>
      </c>
      <c r="D23" s="14">
        <v>78</v>
      </c>
      <c r="E23" s="127">
        <v>23</v>
      </c>
      <c r="F23" s="154">
        <v>24</v>
      </c>
      <c r="G23" s="32">
        <v>24</v>
      </c>
      <c r="H23" s="127">
        <v>23</v>
      </c>
      <c r="I23" s="154">
        <v>24</v>
      </c>
      <c r="J23" s="32">
        <v>23</v>
      </c>
      <c r="K23" s="164">
        <v>0</v>
      </c>
      <c r="L23" s="130">
        <v>0</v>
      </c>
      <c r="M23" s="143">
        <v>0</v>
      </c>
      <c r="N23" s="144">
        <v>0</v>
      </c>
      <c r="O23" s="130">
        <v>0</v>
      </c>
      <c r="P23" s="163">
        <v>0</v>
      </c>
      <c r="Q23" s="164">
        <v>0</v>
      </c>
      <c r="R23" s="130">
        <v>0</v>
      </c>
      <c r="S23" s="163">
        <v>0</v>
      </c>
      <c r="T23" s="164">
        <v>0</v>
      </c>
      <c r="U23" s="130">
        <v>0</v>
      </c>
      <c r="V23" s="143">
        <v>0</v>
      </c>
      <c r="W23" s="144">
        <v>0</v>
      </c>
      <c r="X23" s="130">
        <v>0</v>
      </c>
      <c r="Y23" s="146">
        <v>0</v>
      </c>
      <c r="Z23" s="147">
        <v>0</v>
      </c>
      <c r="AA23" s="129">
        <v>0</v>
      </c>
      <c r="AB23" s="136">
        <f t="shared" si="0"/>
        <v>141</v>
      </c>
      <c r="AC23" s="19">
        <f t="shared" si="1"/>
        <v>0</v>
      </c>
      <c r="AD23" s="19">
        <f t="shared" si="2"/>
        <v>0</v>
      </c>
      <c r="AE23" s="19">
        <f t="shared" si="3"/>
        <v>0</v>
      </c>
      <c r="AF23" s="19">
        <f t="shared" si="4"/>
        <v>0</v>
      </c>
      <c r="AG23" s="20">
        <f t="shared" si="5"/>
        <v>141</v>
      </c>
    </row>
    <row r="24" spans="1:33" ht="12.75">
      <c r="A24" s="1">
        <v>18</v>
      </c>
      <c r="B24" s="13" t="s">
        <v>130</v>
      </c>
      <c r="C24" s="40" t="s">
        <v>136</v>
      </c>
      <c r="D24" s="14">
        <v>23</v>
      </c>
      <c r="E24" s="163">
        <v>0</v>
      </c>
      <c r="F24" s="164">
        <v>0</v>
      </c>
      <c r="G24" s="130">
        <v>0</v>
      </c>
      <c r="H24" s="163">
        <v>0</v>
      </c>
      <c r="I24" s="164">
        <v>0</v>
      </c>
      <c r="J24" s="130">
        <v>0</v>
      </c>
      <c r="K24" s="164">
        <v>0</v>
      </c>
      <c r="L24" s="130">
        <v>0</v>
      </c>
      <c r="M24" s="143">
        <v>0</v>
      </c>
      <c r="N24" s="144">
        <v>0</v>
      </c>
      <c r="O24" s="130">
        <v>0</v>
      </c>
      <c r="P24" s="127">
        <v>30</v>
      </c>
      <c r="Q24" s="154">
        <v>32</v>
      </c>
      <c r="R24" s="27">
        <v>35</v>
      </c>
      <c r="S24" s="163">
        <v>0</v>
      </c>
      <c r="T24" s="164">
        <v>0</v>
      </c>
      <c r="U24" s="130">
        <v>0</v>
      </c>
      <c r="V24" s="143">
        <v>0</v>
      </c>
      <c r="W24" s="144">
        <v>0</v>
      </c>
      <c r="X24" s="130">
        <v>0</v>
      </c>
      <c r="Y24" s="146">
        <v>0</v>
      </c>
      <c r="Z24" s="147">
        <v>0</v>
      </c>
      <c r="AA24" s="129">
        <v>0</v>
      </c>
      <c r="AB24" s="136">
        <f t="shared" si="0"/>
        <v>97</v>
      </c>
      <c r="AC24" s="19">
        <f t="shared" si="1"/>
        <v>0</v>
      </c>
      <c r="AD24" s="19">
        <f t="shared" si="2"/>
        <v>0</v>
      </c>
      <c r="AE24" s="19">
        <f t="shared" si="3"/>
        <v>0</v>
      </c>
      <c r="AF24" s="19">
        <f t="shared" si="4"/>
        <v>0</v>
      </c>
      <c r="AG24" s="20">
        <f t="shared" si="5"/>
        <v>97</v>
      </c>
    </row>
    <row r="25" spans="1:33" ht="12.75">
      <c r="A25" s="1">
        <v>19</v>
      </c>
      <c r="B25" s="13" t="s">
        <v>281</v>
      </c>
      <c r="C25" s="40" t="s">
        <v>282</v>
      </c>
      <c r="D25" s="14">
        <v>94</v>
      </c>
      <c r="E25" s="163">
        <v>0</v>
      </c>
      <c r="F25" s="164">
        <v>0</v>
      </c>
      <c r="G25" s="130">
        <v>0</v>
      </c>
      <c r="H25" s="163">
        <v>0</v>
      </c>
      <c r="I25" s="164">
        <v>0</v>
      </c>
      <c r="J25" s="130">
        <v>0</v>
      </c>
      <c r="K25" s="164">
        <v>0</v>
      </c>
      <c r="L25" s="130">
        <v>0</v>
      </c>
      <c r="M25" s="25">
        <v>29</v>
      </c>
      <c r="N25" s="26">
        <v>32</v>
      </c>
      <c r="O25" s="27">
        <v>30</v>
      </c>
      <c r="P25" s="163">
        <v>0</v>
      </c>
      <c r="Q25" s="164">
        <v>0</v>
      </c>
      <c r="R25" s="130">
        <v>0</v>
      </c>
      <c r="S25" s="163">
        <v>0</v>
      </c>
      <c r="T25" s="164">
        <v>0</v>
      </c>
      <c r="U25" s="130">
        <v>0</v>
      </c>
      <c r="V25" s="143">
        <v>0</v>
      </c>
      <c r="W25" s="144">
        <v>0</v>
      </c>
      <c r="X25" s="130">
        <v>0</v>
      </c>
      <c r="Y25" s="146">
        <v>0</v>
      </c>
      <c r="Z25" s="147">
        <v>0</v>
      </c>
      <c r="AA25" s="129">
        <v>0</v>
      </c>
      <c r="AB25" s="136">
        <f t="shared" si="0"/>
        <v>91</v>
      </c>
      <c r="AC25" s="19">
        <f t="shared" si="1"/>
        <v>0</v>
      </c>
      <c r="AD25" s="19">
        <f t="shared" si="2"/>
        <v>0</v>
      </c>
      <c r="AE25" s="19">
        <f t="shared" si="3"/>
        <v>0</v>
      </c>
      <c r="AF25" s="19">
        <f t="shared" si="4"/>
        <v>0</v>
      </c>
      <c r="AG25" s="20">
        <f t="shared" si="5"/>
        <v>91</v>
      </c>
    </row>
    <row r="26" spans="1:33" ht="12.75">
      <c r="A26" s="1">
        <v>20</v>
      </c>
      <c r="B26" s="13" t="s">
        <v>283</v>
      </c>
      <c r="C26" s="40" t="s">
        <v>75</v>
      </c>
      <c r="D26" s="14"/>
      <c r="E26" s="163">
        <v>0</v>
      </c>
      <c r="F26" s="164">
        <v>0</v>
      </c>
      <c r="G26" s="130">
        <v>0</v>
      </c>
      <c r="H26" s="163">
        <v>0</v>
      </c>
      <c r="I26" s="164">
        <v>0</v>
      </c>
      <c r="J26" s="130">
        <v>0</v>
      </c>
      <c r="K26" s="164">
        <v>0</v>
      </c>
      <c r="L26" s="130">
        <v>0</v>
      </c>
      <c r="M26" s="127">
        <v>30</v>
      </c>
      <c r="N26" s="154">
        <v>26</v>
      </c>
      <c r="O26" s="27">
        <v>29</v>
      </c>
      <c r="P26" s="143">
        <v>0</v>
      </c>
      <c r="Q26" s="144">
        <v>0</v>
      </c>
      <c r="R26" s="130">
        <v>0</v>
      </c>
      <c r="S26" s="163">
        <v>0</v>
      </c>
      <c r="T26" s="164">
        <v>0</v>
      </c>
      <c r="U26" s="130">
        <v>0</v>
      </c>
      <c r="V26" s="143">
        <v>0</v>
      </c>
      <c r="W26" s="144">
        <v>0</v>
      </c>
      <c r="X26" s="130">
        <v>0</v>
      </c>
      <c r="Y26" s="146">
        <v>0</v>
      </c>
      <c r="Z26" s="147">
        <v>0</v>
      </c>
      <c r="AA26" s="129">
        <v>0</v>
      </c>
      <c r="AB26" s="136">
        <f t="shared" si="0"/>
        <v>85</v>
      </c>
      <c r="AC26" s="19">
        <f t="shared" si="1"/>
        <v>0</v>
      </c>
      <c r="AD26" s="19">
        <f t="shared" si="2"/>
        <v>0</v>
      </c>
      <c r="AE26" s="19">
        <f t="shared" si="3"/>
        <v>0</v>
      </c>
      <c r="AF26" s="19">
        <f t="shared" si="4"/>
        <v>0</v>
      </c>
      <c r="AG26" s="20">
        <f t="shared" si="5"/>
        <v>85</v>
      </c>
    </row>
    <row r="27" spans="1:33" ht="12.75">
      <c r="A27" s="1">
        <v>21</v>
      </c>
      <c r="B27" s="13" t="s">
        <v>284</v>
      </c>
      <c r="C27" s="40" t="s">
        <v>285</v>
      </c>
      <c r="D27" s="14">
        <v>77</v>
      </c>
      <c r="E27" s="163">
        <v>0</v>
      </c>
      <c r="F27" s="164">
        <v>0</v>
      </c>
      <c r="G27" s="130">
        <v>0</v>
      </c>
      <c r="H27" s="163">
        <v>0</v>
      </c>
      <c r="I27" s="164">
        <v>0</v>
      </c>
      <c r="J27" s="130">
        <v>0</v>
      </c>
      <c r="K27" s="164">
        <v>0</v>
      </c>
      <c r="L27" s="130">
        <v>0</v>
      </c>
      <c r="M27" s="25">
        <v>25</v>
      </c>
      <c r="N27" s="26">
        <v>28</v>
      </c>
      <c r="O27" s="27">
        <v>28</v>
      </c>
      <c r="P27" s="143">
        <v>0</v>
      </c>
      <c r="Q27" s="144">
        <v>0</v>
      </c>
      <c r="R27" s="130">
        <v>0</v>
      </c>
      <c r="S27" s="143">
        <v>0</v>
      </c>
      <c r="T27" s="144">
        <v>0</v>
      </c>
      <c r="U27" s="130">
        <v>0</v>
      </c>
      <c r="V27" s="146">
        <v>0</v>
      </c>
      <c r="W27" s="147">
        <v>0</v>
      </c>
      <c r="X27" s="147">
        <v>0</v>
      </c>
      <c r="Y27" s="146">
        <v>0</v>
      </c>
      <c r="Z27" s="147">
        <v>0</v>
      </c>
      <c r="AA27" s="129">
        <v>0</v>
      </c>
      <c r="AB27" s="136">
        <f t="shared" si="0"/>
        <v>81</v>
      </c>
      <c r="AC27" s="19">
        <f t="shared" si="1"/>
        <v>0</v>
      </c>
      <c r="AD27" s="19">
        <f t="shared" si="2"/>
        <v>0</v>
      </c>
      <c r="AE27" s="19">
        <f t="shared" si="3"/>
        <v>0</v>
      </c>
      <c r="AF27" s="19">
        <f t="shared" si="4"/>
        <v>0</v>
      </c>
      <c r="AG27" s="20">
        <f t="shared" si="5"/>
        <v>81</v>
      </c>
    </row>
    <row r="28" spans="1:33" ht="12.75">
      <c r="A28" s="1">
        <v>22</v>
      </c>
      <c r="B28" s="13" t="s">
        <v>286</v>
      </c>
      <c r="C28" s="40" t="s">
        <v>287</v>
      </c>
      <c r="D28" s="14">
        <v>34</v>
      </c>
      <c r="E28" s="163">
        <v>0</v>
      </c>
      <c r="F28" s="164">
        <v>0</v>
      </c>
      <c r="G28" s="130">
        <v>0</v>
      </c>
      <c r="H28" s="163">
        <v>0</v>
      </c>
      <c r="I28" s="164">
        <v>0</v>
      </c>
      <c r="J28" s="130">
        <v>0</v>
      </c>
      <c r="K28" s="164">
        <v>0</v>
      </c>
      <c r="L28" s="130">
        <v>0</v>
      </c>
      <c r="M28" s="25">
        <v>28</v>
      </c>
      <c r="N28" s="26">
        <v>27</v>
      </c>
      <c r="O28" s="27">
        <v>24</v>
      </c>
      <c r="P28" s="163">
        <v>0</v>
      </c>
      <c r="Q28" s="164">
        <v>0</v>
      </c>
      <c r="R28" s="130">
        <v>0</v>
      </c>
      <c r="S28" s="163">
        <v>0</v>
      </c>
      <c r="T28" s="164">
        <v>0</v>
      </c>
      <c r="U28" s="130">
        <v>0</v>
      </c>
      <c r="V28" s="143">
        <v>0</v>
      </c>
      <c r="W28" s="144">
        <v>0</v>
      </c>
      <c r="X28" s="130">
        <v>0</v>
      </c>
      <c r="Y28" s="146">
        <v>0</v>
      </c>
      <c r="Z28" s="147">
        <v>0</v>
      </c>
      <c r="AA28" s="129">
        <v>0</v>
      </c>
      <c r="AB28" s="136">
        <f t="shared" si="0"/>
        <v>79</v>
      </c>
      <c r="AC28" s="19">
        <f t="shared" si="1"/>
        <v>0</v>
      </c>
      <c r="AD28" s="19">
        <f t="shared" si="2"/>
        <v>0</v>
      </c>
      <c r="AE28" s="19">
        <f t="shared" si="3"/>
        <v>0</v>
      </c>
      <c r="AF28" s="19">
        <f t="shared" si="4"/>
        <v>0</v>
      </c>
      <c r="AG28" s="20">
        <f t="shared" si="5"/>
        <v>79</v>
      </c>
    </row>
    <row r="29" spans="1:33" ht="12.75">
      <c r="A29" s="1">
        <v>23</v>
      </c>
      <c r="B29" s="13" t="s">
        <v>271</v>
      </c>
      <c r="C29" s="40" t="s">
        <v>272</v>
      </c>
      <c r="D29" s="14"/>
      <c r="E29" s="163">
        <v>0</v>
      </c>
      <c r="F29" s="164">
        <v>0</v>
      </c>
      <c r="G29" s="130">
        <v>0</v>
      </c>
      <c r="H29" s="163">
        <v>0</v>
      </c>
      <c r="I29" s="164">
        <v>0</v>
      </c>
      <c r="J29" s="130">
        <v>0</v>
      </c>
      <c r="K29" s="25">
        <v>27</v>
      </c>
      <c r="L29" s="26">
        <v>27</v>
      </c>
      <c r="M29" s="163">
        <v>0</v>
      </c>
      <c r="N29" s="164">
        <v>0</v>
      </c>
      <c r="O29" s="130">
        <v>0</v>
      </c>
      <c r="P29" s="163">
        <v>0</v>
      </c>
      <c r="Q29" s="164">
        <v>0</v>
      </c>
      <c r="R29" s="130">
        <v>0</v>
      </c>
      <c r="S29" s="163">
        <v>0</v>
      </c>
      <c r="T29" s="164">
        <v>0</v>
      </c>
      <c r="U29" s="130">
        <v>0</v>
      </c>
      <c r="V29" s="143">
        <v>0</v>
      </c>
      <c r="W29" s="144">
        <v>0</v>
      </c>
      <c r="X29" s="130">
        <v>0</v>
      </c>
      <c r="Y29" s="146">
        <v>0</v>
      </c>
      <c r="Z29" s="147">
        <v>0</v>
      </c>
      <c r="AA29" s="129">
        <v>0</v>
      </c>
      <c r="AB29" s="136">
        <f t="shared" si="0"/>
        <v>54</v>
      </c>
      <c r="AC29" s="19">
        <f t="shared" si="1"/>
        <v>0</v>
      </c>
      <c r="AD29" s="19">
        <f t="shared" si="2"/>
        <v>0</v>
      </c>
      <c r="AE29" s="19">
        <f t="shared" si="3"/>
        <v>0</v>
      </c>
      <c r="AF29" s="19">
        <f t="shared" si="4"/>
        <v>0</v>
      </c>
      <c r="AG29" s="20">
        <f t="shared" si="5"/>
        <v>54</v>
      </c>
    </row>
    <row r="30" spans="1:33" ht="12.75" hidden="1">
      <c r="A30" s="1">
        <v>11</v>
      </c>
      <c r="B30" s="13"/>
      <c r="C30" s="40"/>
      <c r="D30" s="14"/>
      <c r="E30" s="48"/>
      <c r="F30" s="26"/>
      <c r="G30" s="27"/>
      <c r="H30" s="48"/>
      <c r="I30" s="26"/>
      <c r="J30" s="27"/>
      <c r="K30" s="48"/>
      <c r="L30" s="26"/>
      <c r="M30" s="48"/>
      <c r="N30" s="26"/>
      <c r="O30" s="27"/>
      <c r="P30" s="48"/>
      <c r="Q30" s="26"/>
      <c r="R30" s="27"/>
      <c r="S30" s="25"/>
      <c r="T30" s="26"/>
      <c r="U30" s="27"/>
      <c r="V30" s="48"/>
      <c r="W30" s="133"/>
      <c r="X30" s="48"/>
      <c r="Y30" s="109"/>
      <c r="Z30" s="111"/>
      <c r="AA30" s="17"/>
      <c r="AB30" s="18">
        <f t="shared" si="0"/>
        <v>0</v>
      </c>
      <c r="AC30" s="19" t="e">
        <f t="shared" si="1"/>
        <v>#NUM!</v>
      </c>
      <c r="AD30" s="19" t="e">
        <f t="shared" si="2"/>
        <v>#NUM!</v>
      </c>
      <c r="AE30" s="19" t="e">
        <f t="shared" si="3"/>
        <v>#NUM!</v>
      </c>
      <c r="AF30" s="19" t="e">
        <f aca="true" t="shared" si="6" ref="AF30:AF42">SUM(AC30:AE30)</f>
        <v>#NUM!</v>
      </c>
      <c r="AG30" s="20" t="e">
        <f aca="true" t="shared" si="7" ref="AG30:AG42">AB30-AF30</f>
        <v>#NUM!</v>
      </c>
    </row>
    <row r="31" spans="1:33" ht="12.75" hidden="1">
      <c r="A31" s="1">
        <v>12</v>
      </c>
      <c r="B31" s="13"/>
      <c r="C31" s="40"/>
      <c r="D31" s="14"/>
      <c r="E31" s="25"/>
      <c r="F31" s="26"/>
      <c r="G31" s="27"/>
      <c r="H31" s="25"/>
      <c r="I31" s="28"/>
      <c r="J31" s="32"/>
      <c r="K31" s="25"/>
      <c r="L31" s="26"/>
      <c r="M31" s="25"/>
      <c r="N31" s="26"/>
      <c r="O31" s="27"/>
      <c r="P31" s="25"/>
      <c r="Q31" s="26"/>
      <c r="R31" s="27"/>
      <c r="S31" s="15"/>
      <c r="T31" s="16"/>
      <c r="U31" s="17"/>
      <c r="V31" s="25"/>
      <c r="W31" s="25"/>
      <c r="X31" s="25"/>
      <c r="Y31" s="109"/>
      <c r="Z31" s="111"/>
      <c r="AA31" s="17"/>
      <c r="AB31" s="18">
        <f t="shared" si="0"/>
        <v>0</v>
      </c>
      <c r="AC31" s="19" t="e">
        <f t="shared" si="1"/>
        <v>#NUM!</v>
      </c>
      <c r="AD31" s="19" t="e">
        <f t="shared" si="2"/>
        <v>#NUM!</v>
      </c>
      <c r="AE31" s="19" t="e">
        <f t="shared" si="3"/>
        <v>#NUM!</v>
      </c>
      <c r="AF31" s="19" t="e">
        <f t="shared" si="6"/>
        <v>#NUM!</v>
      </c>
      <c r="AG31" s="20" t="e">
        <f t="shared" si="7"/>
        <v>#NUM!</v>
      </c>
    </row>
    <row r="32" spans="1:33" ht="12.75" hidden="1">
      <c r="A32" s="1">
        <v>13</v>
      </c>
      <c r="B32" s="13"/>
      <c r="C32" s="40"/>
      <c r="D32" s="14"/>
      <c r="E32" s="48"/>
      <c r="F32" s="26"/>
      <c r="G32" s="27"/>
      <c r="H32" s="25"/>
      <c r="I32" s="26"/>
      <c r="J32" s="27"/>
      <c r="K32" s="25"/>
      <c r="L32" s="26"/>
      <c r="M32" s="25"/>
      <c r="N32" s="26"/>
      <c r="O32" s="27"/>
      <c r="P32" s="25"/>
      <c r="Q32" s="26"/>
      <c r="R32" s="27"/>
      <c r="S32" s="15"/>
      <c r="T32" s="16"/>
      <c r="U32" s="17"/>
      <c r="V32" s="109"/>
      <c r="W32" s="111"/>
      <c r="X32" s="17"/>
      <c r="Y32" s="109"/>
      <c r="Z32" s="111"/>
      <c r="AA32" s="17"/>
      <c r="AB32" s="18">
        <f t="shared" si="0"/>
        <v>0</v>
      </c>
      <c r="AC32" s="19" t="e">
        <f t="shared" si="1"/>
        <v>#NUM!</v>
      </c>
      <c r="AD32" s="19" t="e">
        <f t="shared" si="2"/>
        <v>#NUM!</v>
      </c>
      <c r="AE32" s="19" t="e">
        <f t="shared" si="3"/>
        <v>#NUM!</v>
      </c>
      <c r="AF32" s="19" t="e">
        <f t="shared" si="6"/>
        <v>#NUM!</v>
      </c>
      <c r="AG32" s="20" t="e">
        <f t="shared" si="7"/>
        <v>#NUM!</v>
      </c>
    </row>
    <row r="33" spans="1:33" ht="12.75" hidden="1">
      <c r="A33" s="1">
        <v>14</v>
      </c>
      <c r="B33" s="13"/>
      <c r="C33" s="40"/>
      <c r="D33" s="14"/>
      <c r="E33" s="25"/>
      <c r="F33" s="26"/>
      <c r="G33" s="27"/>
      <c r="H33" s="25"/>
      <c r="I33" s="26"/>
      <c r="J33" s="27"/>
      <c r="K33" s="25"/>
      <c r="L33" s="26"/>
      <c r="M33" s="25"/>
      <c r="N33" s="26"/>
      <c r="O33" s="27"/>
      <c r="P33" s="25"/>
      <c r="Q33" s="26"/>
      <c r="R33" s="27"/>
      <c r="S33" s="25"/>
      <c r="T33" s="26"/>
      <c r="U33" s="27"/>
      <c r="V33" s="109"/>
      <c r="W33" s="111"/>
      <c r="X33" s="17"/>
      <c r="Y33" s="109"/>
      <c r="Z33" s="111"/>
      <c r="AA33" s="17"/>
      <c r="AB33" s="18">
        <f t="shared" si="0"/>
        <v>0</v>
      </c>
      <c r="AC33" s="19" t="e">
        <f t="shared" si="1"/>
        <v>#NUM!</v>
      </c>
      <c r="AD33" s="19" t="e">
        <f t="shared" si="2"/>
        <v>#NUM!</v>
      </c>
      <c r="AE33" s="19" t="e">
        <f t="shared" si="3"/>
        <v>#NUM!</v>
      </c>
      <c r="AF33" s="19" t="e">
        <f t="shared" si="6"/>
        <v>#NUM!</v>
      </c>
      <c r="AG33" s="20" t="e">
        <f t="shared" si="7"/>
        <v>#NUM!</v>
      </c>
    </row>
    <row r="34" spans="1:33" ht="12.75" hidden="1">
      <c r="A34" s="1">
        <v>15</v>
      </c>
      <c r="B34" s="13"/>
      <c r="C34" s="40"/>
      <c r="D34" s="14"/>
      <c r="E34" s="25"/>
      <c r="F34" s="26"/>
      <c r="G34" s="27"/>
      <c r="H34" s="25"/>
      <c r="I34" s="26"/>
      <c r="J34" s="27"/>
      <c r="K34" s="25"/>
      <c r="L34" s="26"/>
      <c r="M34" s="25"/>
      <c r="N34" s="26"/>
      <c r="O34" s="27"/>
      <c r="P34" s="25"/>
      <c r="Q34" s="26"/>
      <c r="R34" s="27"/>
      <c r="S34" s="25"/>
      <c r="T34" s="26"/>
      <c r="U34" s="27"/>
      <c r="V34" s="25"/>
      <c r="W34" s="25"/>
      <c r="X34" s="25"/>
      <c r="Y34" s="109"/>
      <c r="Z34" s="111"/>
      <c r="AA34" s="17"/>
      <c r="AB34" s="18">
        <f t="shared" si="0"/>
        <v>0</v>
      </c>
      <c r="AC34" s="19" t="e">
        <f t="shared" si="1"/>
        <v>#NUM!</v>
      </c>
      <c r="AD34" s="19" t="e">
        <f t="shared" si="2"/>
        <v>#NUM!</v>
      </c>
      <c r="AE34" s="19" t="e">
        <f t="shared" si="3"/>
        <v>#NUM!</v>
      </c>
      <c r="AF34" s="19" t="e">
        <f t="shared" si="6"/>
        <v>#NUM!</v>
      </c>
      <c r="AG34" s="20" t="e">
        <f t="shared" si="7"/>
        <v>#NUM!</v>
      </c>
    </row>
    <row r="35" spans="1:33" ht="12.75" hidden="1">
      <c r="A35" s="1">
        <v>16</v>
      </c>
      <c r="B35" s="13"/>
      <c r="C35" s="40"/>
      <c r="D35" s="14"/>
      <c r="E35" s="25"/>
      <c r="F35" s="26"/>
      <c r="G35" s="27"/>
      <c r="H35" s="25"/>
      <c r="I35" s="26"/>
      <c r="J35" s="27"/>
      <c r="K35" s="25"/>
      <c r="L35" s="26"/>
      <c r="M35" s="25"/>
      <c r="N35" s="26"/>
      <c r="O35" s="27"/>
      <c r="P35" s="25"/>
      <c r="Q35" s="26"/>
      <c r="R35" s="27"/>
      <c r="S35" s="25"/>
      <c r="T35" s="26"/>
      <c r="U35" s="27"/>
      <c r="V35" s="25"/>
      <c r="W35" s="25"/>
      <c r="X35" s="25"/>
      <c r="Y35" s="109"/>
      <c r="Z35" s="111"/>
      <c r="AA35" s="17"/>
      <c r="AB35" s="18">
        <f t="shared" si="0"/>
        <v>0</v>
      </c>
      <c r="AC35" s="19" t="e">
        <f t="shared" si="1"/>
        <v>#NUM!</v>
      </c>
      <c r="AD35" s="19" t="e">
        <f t="shared" si="2"/>
        <v>#NUM!</v>
      </c>
      <c r="AE35" s="19" t="e">
        <f t="shared" si="3"/>
        <v>#NUM!</v>
      </c>
      <c r="AF35" s="19" t="e">
        <f t="shared" si="6"/>
        <v>#NUM!</v>
      </c>
      <c r="AG35" s="20" t="e">
        <f t="shared" si="7"/>
        <v>#NUM!</v>
      </c>
    </row>
    <row r="36" spans="1:33" ht="12.75" hidden="1">
      <c r="A36" s="1">
        <v>17</v>
      </c>
      <c r="B36" s="13"/>
      <c r="C36" s="40"/>
      <c r="D36" s="14"/>
      <c r="E36" s="48"/>
      <c r="F36" s="26"/>
      <c r="G36" s="27"/>
      <c r="H36" s="25"/>
      <c r="I36" s="26"/>
      <c r="J36" s="27"/>
      <c r="K36" s="25"/>
      <c r="L36" s="26"/>
      <c r="M36" s="25"/>
      <c r="N36" s="26"/>
      <c r="O36" s="27"/>
      <c r="P36" s="25"/>
      <c r="Q36" s="26"/>
      <c r="R36" s="27"/>
      <c r="S36" s="25"/>
      <c r="T36" s="26"/>
      <c r="U36" s="27"/>
      <c r="V36" s="25"/>
      <c r="W36" s="25"/>
      <c r="X36" s="25"/>
      <c r="Y36" s="109"/>
      <c r="Z36" s="111"/>
      <c r="AA36" s="17"/>
      <c r="AB36" s="18">
        <f t="shared" si="0"/>
        <v>0</v>
      </c>
      <c r="AC36" s="19" t="e">
        <f t="shared" si="1"/>
        <v>#NUM!</v>
      </c>
      <c r="AD36" s="19" t="e">
        <f t="shared" si="2"/>
        <v>#NUM!</v>
      </c>
      <c r="AE36" s="19" t="e">
        <f t="shared" si="3"/>
        <v>#NUM!</v>
      </c>
      <c r="AF36" s="19" t="e">
        <f t="shared" si="6"/>
        <v>#NUM!</v>
      </c>
      <c r="AG36" s="20" t="e">
        <f t="shared" si="7"/>
        <v>#NUM!</v>
      </c>
    </row>
    <row r="37" spans="1:33" ht="12.75" hidden="1">
      <c r="A37" s="1">
        <v>18</v>
      </c>
      <c r="B37" s="13"/>
      <c r="C37" s="40"/>
      <c r="D37" s="14"/>
      <c r="E37" s="25"/>
      <c r="F37" s="108"/>
      <c r="G37" s="16"/>
      <c r="H37" s="25"/>
      <c r="I37" s="108"/>
      <c r="J37" s="16"/>
      <c r="K37" s="25"/>
      <c r="L37" s="108"/>
      <c r="M37" s="25"/>
      <c r="N37" s="108"/>
      <c r="O37" s="16"/>
      <c r="P37" s="25"/>
      <c r="Q37" s="108"/>
      <c r="R37" s="16"/>
      <c r="S37" s="25"/>
      <c r="T37" s="108"/>
      <c r="U37" s="16"/>
      <c r="V37" s="15"/>
      <c r="W37" s="55"/>
      <c r="X37" s="55"/>
      <c r="Y37" s="109"/>
      <c r="Z37" s="111"/>
      <c r="AA37" s="17"/>
      <c r="AB37" s="18">
        <f t="shared" si="0"/>
        <v>0</v>
      </c>
      <c r="AC37" s="19" t="e">
        <f t="shared" si="1"/>
        <v>#NUM!</v>
      </c>
      <c r="AD37" s="19" t="e">
        <f t="shared" si="2"/>
        <v>#NUM!</v>
      </c>
      <c r="AE37" s="19" t="e">
        <f t="shared" si="3"/>
        <v>#NUM!</v>
      </c>
      <c r="AF37" s="19" t="e">
        <f t="shared" si="6"/>
        <v>#NUM!</v>
      </c>
      <c r="AG37" s="20" t="e">
        <f t="shared" si="7"/>
        <v>#NUM!</v>
      </c>
    </row>
    <row r="38" spans="1:33" ht="12.75" hidden="1">
      <c r="A38" s="1">
        <v>19</v>
      </c>
      <c r="B38" s="13"/>
      <c r="C38" s="40"/>
      <c r="D38" s="14"/>
      <c r="E38" s="25"/>
      <c r="F38" s="48"/>
      <c r="G38" s="48"/>
      <c r="H38" s="25"/>
      <c r="I38" s="48"/>
      <c r="J38" s="48"/>
      <c r="K38" s="25"/>
      <c r="L38" s="48"/>
      <c r="M38" s="25"/>
      <c r="N38" s="48"/>
      <c r="O38" s="48"/>
      <c r="P38" s="25"/>
      <c r="Q38" s="48"/>
      <c r="R38" s="48"/>
      <c r="S38" s="25"/>
      <c r="T38" s="48"/>
      <c r="U38" s="48"/>
      <c r="V38" s="125"/>
      <c r="W38" s="126"/>
      <c r="X38" s="42"/>
      <c r="Y38" s="109"/>
      <c r="Z38" s="111"/>
      <c r="AA38" s="17"/>
      <c r="AB38" s="18">
        <f t="shared" si="0"/>
        <v>0</v>
      </c>
      <c r="AC38" s="19" t="e">
        <f t="shared" si="1"/>
        <v>#NUM!</v>
      </c>
      <c r="AD38" s="19" t="e">
        <f t="shared" si="2"/>
        <v>#NUM!</v>
      </c>
      <c r="AE38" s="19" t="e">
        <f t="shared" si="3"/>
        <v>#NUM!</v>
      </c>
      <c r="AF38" s="19" t="e">
        <f t="shared" si="6"/>
        <v>#NUM!</v>
      </c>
      <c r="AG38" s="20" t="e">
        <f t="shared" si="7"/>
        <v>#NUM!</v>
      </c>
    </row>
    <row r="39" spans="1:33" ht="12.75" hidden="1">
      <c r="A39" s="1">
        <v>20</v>
      </c>
      <c r="B39" s="13"/>
      <c r="C39" s="40"/>
      <c r="D39" s="14"/>
      <c r="E39" s="25"/>
      <c r="F39" s="108"/>
      <c r="G39" s="16"/>
      <c r="H39" s="25"/>
      <c r="I39" s="108"/>
      <c r="J39" s="16"/>
      <c r="K39" s="25"/>
      <c r="L39" s="108"/>
      <c r="M39" s="25"/>
      <c r="N39" s="108"/>
      <c r="O39" s="16"/>
      <c r="P39" s="25"/>
      <c r="Q39" s="108"/>
      <c r="R39" s="16"/>
      <c r="S39" s="25"/>
      <c r="T39" s="108"/>
      <c r="U39" s="16"/>
      <c r="V39" s="15"/>
      <c r="W39" s="55"/>
      <c r="X39" s="55"/>
      <c r="Y39" s="109"/>
      <c r="Z39" s="111"/>
      <c r="AA39" s="17"/>
      <c r="AB39" s="18">
        <f t="shared" si="0"/>
        <v>0</v>
      </c>
      <c r="AC39" s="19" t="e">
        <f t="shared" si="1"/>
        <v>#NUM!</v>
      </c>
      <c r="AD39" s="19" t="e">
        <f t="shared" si="2"/>
        <v>#NUM!</v>
      </c>
      <c r="AE39" s="19" t="e">
        <f t="shared" si="3"/>
        <v>#NUM!</v>
      </c>
      <c r="AF39" s="19" t="e">
        <f t="shared" si="6"/>
        <v>#NUM!</v>
      </c>
      <c r="AG39" s="20" t="e">
        <f t="shared" si="7"/>
        <v>#NUM!</v>
      </c>
    </row>
    <row r="40" spans="1:33" ht="12.75" hidden="1">
      <c r="A40" s="1">
        <v>21</v>
      </c>
      <c r="B40" s="13"/>
      <c r="C40" s="40"/>
      <c r="D40" s="14"/>
      <c r="E40" s="25"/>
      <c r="F40" s="108"/>
      <c r="G40" s="16"/>
      <c r="H40" s="25"/>
      <c r="I40" s="108"/>
      <c r="J40" s="16"/>
      <c r="K40" s="25"/>
      <c r="L40" s="108"/>
      <c r="M40" s="25"/>
      <c r="N40" s="108"/>
      <c r="O40" s="16"/>
      <c r="P40" s="25"/>
      <c r="Q40" s="108"/>
      <c r="R40" s="16"/>
      <c r="S40" s="25"/>
      <c r="T40" s="108"/>
      <c r="U40" s="16"/>
      <c r="V40" s="15"/>
      <c r="W40" s="55"/>
      <c r="X40" s="55"/>
      <c r="Y40" s="109"/>
      <c r="Z40" s="111"/>
      <c r="AA40" s="17"/>
      <c r="AB40" s="18">
        <f t="shared" si="0"/>
        <v>0</v>
      </c>
      <c r="AC40" s="19" t="e">
        <f t="shared" si="1"/>
        <v>#NUM!</v>
      </c>
      <c r="AD40" s="19" t="e">
        <f t="shared" si="2"/>
        <v>#NUM!</v>
      </c>
      <c r="AE40" s="19" t="e">
        <f t="shared" si="3"/>
        <v>#NUM!</v>
      </c>
      <c r="AF40" s="19" t="e">
        <f t="shared" si="6"/>
        <v>#NUM!</v>
      </c>
      <c r="AG40" s="20" t="e">
        <f t="shared" si="7"/>
        <v>#NUM!</v>
      </c>
    </row>
    <row r="41" spans="1:33" ht="12.75" hidden="1">
      <c r="A41" s="1">
        <v>22</v>
      </c>
      <c r="B41" s="13"/>
      <c r="C41" s="40"/>
      <c r="D41" s="14"/>
      <c r="E41" s="25"/>
      <c r="F41" s="28"/>
      <c r="G41" s="32"/>
      <c r="H41" s="25"/>
      <c r="I41" s="28"/>
      <c r="J41" s="32"/>
      <c r="K41" s="25"/>
      <c r="L41" s="28"/>
      <c r="M41" s="25"/>
      <c r="N41" s="28"/>
      <c r="O41" s="32"/>
      <c r="P41" s="25"/>
      <c r="Q41" s="28"/>
      <c r="R41" s="32"/>
      <c r="S41" s="25"/>
      <c r="T41" s="28"/>
      <c r="U41" s="32"/>
      <c r="V41" s="48"/>
      <c r="W41" s="48"/>
      <c r="X41" s="48"/>
      <c r="Y41" s="109"/>
      <c r="Z41" s="111"/>
      <c r="AA41" s="17"/>
      <c r="AB41" s="18">
        <f t="shared" si="0"/>
        <v>0</v>
      </c>
      <c r="AC41" s="19" t="e">
        <f t="shared" si="1"/>
        <v>#NUM!</v>
      </c>
      <c r="AD41" s="19" t="e">
        <f t="shared" si="2"/>
        <v>#NUM!</v>
      </c>
      <c r="AE41" s="19" t="e">
        <f t="shared" si="3"/>
        <v>#NUM!</v>
      </c>
      <c r="AF41" s="19" t="e">
        <f t="shared" si="6"/>
        <v>#NUM!</v>
      </c>
      <c r="AG41" s="20" t="e">
        <f t="shared" si="7"/>
        <v>#NUM!</v>
      </c>
    </row>
    <row r="42" spans="1:33" ht="12.75" hidden="1">
      <c r="A42" s="1">
        <v>23</v>
      </c>
      <c r="B42" s="13"/>
      <c r="C42" s="40"/>
      <c r="D42" s="14"/>
      <c r="E42" s="25"/>
      <c r="F42" s="26"/>
      <c r="G42" s="27"/>
      <c r="H42" s="48"/>
      <c r="I42" s="26"/>
      <c r="J42" s="27"/>
      <c r="K42" s="25"/>
      <c r="L42" s="26"/>
      <c r="M42" s="25"/>
      <c r="N42" s="26"/>
      <c r="O42" s="27"/>
      <c r="P42" s="25"/>
      <c r="Q42" s="26"/>
      <c r="R42" s="27"/>
      <c r="S42" s="25"/>
      <c r="T42" s="26"/>
      <c r="U42" s="27"/>
      <c r="V42" s="25"/>
      <c r="W42" s="25"/>
      <c r="X42" s="25"/>
      <c r="Y42" s="109"/>
      <c r="Z42" s="111"/>
      <c r="AA42" s="17"/>
      <c r="AB42" s="18">
        <f t="shared" si="0"/>
        <v>0</v>
      </c>
      <c r="AC42" s="19" t="e">
        <f t="shared" si="1"/>
        <v>#NUM!</v>
      </c>
      <c r="AD42" s="19" t="e">
        <f t="shared" si="2"/>
        <v>#NUM!</v>
      </c>
      <c r="AE42" s="19" t="e">
        <f t="shared" si="3"/>
        <v>#NUM!</v>
      </c>
      <c r="AF42" s="19" t="e">
        <f t="shared" si="6"/>
        <v>#NUM!</v>
      </c>
      <c r="AG42" s="20" t="e">
        <f t="shared" si="7"/>
        <v>#NUM!</v>
      </c>
    </row>
    <row r="43" spans="5:33" ht="12.75">
      <c r="E43" s="186">
        <v>11</v>
      </c>
      <c r="F43" s="186"/>
      <c r="G43" s="186"/>
      <c r="H43" s="186">
        <v>12</v>
      </c>
      <c r="I43" s="186"/>
      <c r="J43" s="186"/>
      <c r="K43" s="186">
        <v>10</v>
      </c>
      <c r="L43" s="186"/>
      <c r="M43" s="186">
        <v>17</v>
      </c>
      <c r="N43" s="186"/>
      <c r="O43" s="186"/>
      <c r="P43" s="186">
        <v>11</v>
      </c>
      <c r="Q43" s="186"/>
      <c r="R43" s="186"/>
      <c r="S43" s="186">
        <v>10</v>
      </c>
      <c r="T43" s="186"/>
      <c r="U43" s="186"/>
      <c r="V43" s="186">
        <v>10</v>
      </c>
      <c r="W43" s="186"/>
      <c r="X43" s="186"/>
      <c r="Y43" s="186">
        <v>9</v>
      </c>
      <c r="Z43" s="186"/>
      <c r="AA43" s="186"/>
      <c r="AB43" s="24"/>
      <c r="AC43" s="24"/>
      <c r="AD43" s="24"/>
      <c r="AE43" s="24"/>
      <c r="AF43" s="24"/>
      <c r="AG43" s="4">
        <f>AVERAGE(D43:AA43)</f>
        <v>11.25</v>
      </c>
    </row>
  </sheetData>
  <sheetProtection/>
  <mergeCells count="34">
    <mergeCell ref="V4:X4"/>
    <mergeCell ref="C4:C6"/>
    <mergeCell ref="AF4:AF6"/>
    <mergeCell ref="B1:AB2"/>
    <mergeCell ref="B3:AG3"/>
    <mergeCell ref="B4:B6"/>
    <mergeCell ref="D4:D6"/>
    <mergeCell ref="E4:G4"/>
    <mergeCell ref="H4:J4"/>
    <mergeCell ref="AG4:AG6"/>
    <mergeCell ref="AC4:AC6"/>
    <mergeCell ref="S4:U4"/>
    <mergeCell ref="AD4:AD6"/>
    <mergeCell ref="V5:X5"/>
    <mergeCell ref="V43:X43"/>
    <mergeCell ref="P4:R4"/>
    <mergeCell ref="AB4:AB6"/>
    <mergeCell ref="S5:U5"/>
    <mergeCell ref="Y4:AA4"/>
    <mergeCell ref="Y5:AA5"/>
    <mergeCell ref="Y43:AA43"/>
    <mergeCell ref="E5:G5"/>
    <mergeCell ref="H5:J5"/>
    <mergeCell ref="K5:L5"/>
    <mergeCell ref="M5:O5"/>
    <mergeCell ref="P5:R5"/>
    <mergeCell ref="P43:R43"/>
    <mergeCell ref="S43:U43"/>
    <mergeCell ref="K4:L4"/>
    <mergeCell ref="M4:O4"/>
    <mergeCell ref="E43:G43"/>
    <mergeCell ref="H43:J43"/>
    <mergeCell ref="K43:L43"/>
    <mergeCell ref="M43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MOTORSPORT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Atkinson Allison</cp:lastModifiedBy>
  <cp:lastPrinted>2011-06-27T12:59:03Z</cp:lastPrinted>
  <dcterms:created xsi:type="dcterms:W3CDTF">2004-09-13T13:31:09Z</dcterms:created>
  <dcterms:modified xsi:type="dcterms:W3CDTF">2016-11-08T11:39:54Z</dcterms:modified>
  <cp:category/>
  <cp:version/>
  <cp:contentType/>
  <cp:contentStatus/>
</cp:coreProperties>
</file>